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单价分析" sheetId="5" r:id="rId1"/>
  </sheets>
  <definedNames>
    <definedName name="_xlnm.Print_Area" localSheetId="0">单价分析!$A$1:$J$28</definedName>
    <definedName name="_xlnm.Print_Titles" localSheetId="0">单价分析!$1:$4</definedName>
  </definedNames>
  <calcPr calcId="144525"/>
</workbook>
</file>

<file path=xl/calcChain.xml><?xml version="1.0" encoding="utf-8"?>
<calcChain xmlns="http://schemas.openxmlformats.org/spreadsheetml/2006/main">
  <c r="F28" i="5" l="1"/>
  <c r="F27" i="5"/>
  <c r="F26" i="5"/>
  <c r="F25" i="5"/>
  <c r="F24" i="5"/>
  <c r="F23" i="5"/>
  <c r="F21" i="5"/>
  <c r="F20" i="5"/>
  <c r="F19" i="5"/>
  <c r="D19" i="5"/>
  <c r="F18" i="5"/>
  <c r="F16" i="5"/>
  <c r="F15" i="5"/>
  <c r="F14" i="5"/>
  <c r="F12" i="5"/>
  <c r="F11" i="5"/>
  <c r="F10" i="5"/>
  <c r="F9" i="5"/>
  <c r="F8" i="5"/>
  <c r="F6" i="5"/>
</calcChain>
</file>

<file path=xl/sharedStrings.xml><?xml version="1.0" encoding="utf-8"?>
<sst xmlns="http://schemas.openxmlformats.org/spreadsheetml/2006/main" count="96" uniqueCount="80">
  <si>
    <t>子目号</t>
  </si>
  <si>
    <r>
      <rPr>
        <sz val="10"/>
        <color rgb="FF000000"/>
        <rFont val="宋体"/>
        <charset val="134"/>
      </rPr>
      <t>子</t>
    </r>
    <r>
      <rPr>
        <sz val="10"/>
        <color rgb="FF000000"/>
        <rFont val="smartSimSun"/>
        <charset val="134"/>
      </rPr>
      <t xml:space="preserve">  </t>
    </r>
    <r>
      <rPr>
        <sz val="10"/>
        <color rgb="FF000000"/>
        <rFont val="宋体"/>
        <charset val="134"/>
      </rPr>
      <t>目</t>
    </r>
    <r>
      <rPr>
        <sz val="10"/>
        <color rgb="FF000000"/>
        <rFont val="smartSimSun"/>
        <charset val="134"/>
      </rPr>
      <t xml:space="preserve">  </t>
    </r>
    <r>
      <rPr>
        <sz val="10"/>
        <color rgb="FF000000"/>
        <rFont val="宋体"/>
        <charset val="134"/>
      </rPr>
      <t>名</t>
    </r>
    <r>
      <rPr>
        <sz val="10"/>
        <color rgb="FF000000"/>
        <rFont val="smartSimSun"/>
        <charset val="134"/>
      </rPr>
      <t xml:space="preserve">  </t>
    </r>
    <r>
      <rPr>
        <sz val="10"/>
        <color rgb="FF000000"/>
        <rFont val="宋体"/>
        <charset val="134"/>
      </rPr>
      <t>称</t>
    </r>
  </si>
  <si>
    <t>单位</t>
  </si>
  <si>
    <t>暂定数量</t>
  </si>
  <si>
    <t>招标控制单价（元）</t>
  </si>
  <si>
    <t>合价</t>
  </si>
  <si>
    <t>劳务报价单价（元）</t>
  </si>
  <si>
    <t>合价（元）</t>
  </si>
  <si>
    <t>主要工作内容</t>
  </si>
  <si>
    <t>计量规则</t>
  </si>
  <si>
    <t>备注</t>
  </si>
  <si>
    <t>一</t>
  </si>
  <si>
    <t>100章</t>
  </si>
  <si>
    <t>安全生产费</t>
  </si>
  <si>
    <t>总额</t>
  </si>
  <si>
    <t>作业人员安全帽、反光衣、人身保险费，施工现场内安全围挡、安全标识标牌、安全锥等安全设施设置、维护及转场，洒水降尘，安全锥、限速牌、导向牌、警示牌、爆闪灯按甲方要求购置，施工路段交通指挥、疏导（乙方必须配备至少1名以上安全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</si>
  <si>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基坑围挡材料由甲方提供外，其余所有人工、材料、设备（含吊车、挖机、发电机及施工用电设施及甲方提供的安全设施的安装、维修等）等均由乙方提供及实施（围挡随施工点搬迁的费用、施工点导向警示牌、LED灯、爆闪灯、标志标牌、安全锥、人身保险费、洒水车等），费用已含在综合单价中，不另行计量。施工过程中甲方仅只提供公里桩、公告牌、限高架、基坑围挡材料，乙方应对甲方提供的安全设施进行维护、维修，如损耗过大超过10％，则超过的10％的部份由乙方承担费用，甲方将从乙方的计量款中扣除。</t>
  </si>
  <si>
    <t>二</t>
  </si>
  <si>
    <t>桥梁下部构造（除钢结构部分）</t>
  </si>
  <si>
    <t>桩基钢筋</t>
  </si>
  <si>
    <t>kg</t>
  </si>
  <si>
    <t xml:space="preserve">甲方负责：提供钢筋并运输至钢筋厂；甲方负责钢筋厂的建设和外电（外线到变压器）的接入，小龙门吊的设置。                                                       乙方负责：钢筋的卸车；低压端用电的布设（变压器到各个用电场所）；钢筋加工机械设备的提供与安装；钢筋的保护、储存及除锈；钢筋整直、接头；钢筋截断、弯曲；钢筋安设、支承及固定、下放钢筋笼；安装声测管、钢筋现场焊接、绑扎、固定、调整、调直等；钢筋保护层所用砂浆垫块等所有与钢筋有关的工作内容。
</t>
  </si>
  <si>
    <t xml:space="preserve">    依据图纸所示及钢筋表所列钢筋质量并经现场实际验收合格按双方核定的设计（含变更设计）内的数量以千克为单位计量；除工作内容由甲方负责实施的费用由甲方承担外，其余所有人工、材料（含固定钢筋的材料、定位架立钢筋、钢筋接头、吊装钢筋、钢板、铁丝、电焊、轧丝、耗材、保护层垫块等作为钢筋作业的附属工作）、设备（含机械、机具、发电机及施工用电设施等）、安全防护、预制钢筋由钢筋厂运输至施工现场所需机械、人工、砂浆垫块、安全防护设施等均由乙方提供及实施，费用已含在综合单价中，不另行计量。（注：钢筋损耗按设计图纸数量加1.5%损耗控制，如超过控制数量，超过部份按市价在乙方工程款中扣除。）</t>
  </si>
  <si>
    <t>钢筋运输</t>
  </si>
  <si>
    <t>次</t>
  </si>
  <si>
    <t>乙方负责：钢筋运输至施工场地、指挥交通防止交通堵塞等一切运输钢筋的工作内容（如出现未指挥交通导致交通堵塞、交警扣车等问题甲方一律不承担责任）。</t>
  </si>
  <si>
    <t>以施工现场实际工程量以次为单位计算，其余所有材料（小五金等）、设备、安全防护等均由乙方提供及实施，费用已含在综合单价中，不另行计量。</t>
  </si>
  <si>
    <t>土方开挖</t>
  </si>
  <si>
    <t>m3</t>
  </si>
  <si>
    <r>
      <rPr>
        <sz val="10"/>
        <color rgb="FF000000"/>
        <rFont val="Times New Roman"/>
        <family val="1"/>
      </rPr>
      <t xml:space="preserve">     </t>
    </r>
    <r>
      <rPr>
        <sz val="10"/>
        <color rgb="FF000000"/>
        <rFont val="宋体"/>
        <charset val="134"/>
      </rPr>
      <t>土方开挖及维护、基坑排水、基底清理；材料收集、整平、碾压等所有与土方开挖有关的工作内容。</t>
    </r>
  </si>
  <si>
    <t xml:space="preserve">    依据图纸所示位置及断面尺寸，并经现场实际验收合格按双方核定的设计（含变更设计）内的数量以立方米为单位计量；除场地由甲方提供外，所有材料、设备及沟槽开挖及维护、安全防护设施等均由乙方提供及实施，费用已含在综合单价中，不另行计量。</t>
  </si>
  <si>
    <t>回填土</t>
  </si>
  <si>
    <r>
      <rPr>
        <sz val="10"/>
        <color rgb="FF000000"/>
        <rFont val="Times New Roman"/>
        <family val="1"/>
      </rPr>
      <t xml:space="preserve">      </t>
    </r>
    <r>
      <rPr>
        <sz val="10"/>
        <color rgb="FF000000"/>
        <rFont val="宋体"/>
        <charset val="134"/>
      </rPr>
      <t>填筑及维护、挖基、基坑排水、基底清理；材料装卸、运输、铺筑、碾压等所有与回填土有关的工作内容。</t>
    </r>
  </si>
  <si>
    <t xml:space="preserve">    依据图纸所示位置及断面尺寸，并经现场实际验收合格按双方核定的设计（含变更设计）内的数量以立方米为单位计量；除场地由甲方提供外，其余所有材料、设备及填筑及维护、安全防护设施等均由乙方提供及实施，费用已含在综合单价中，不另行计量。</t>
  </si>
  <si>
    <t>发电机组（250kw/台）</t>
  </si>
  <si>
    <t>月</t>
  </si>
  <si>
    <t>乙方负责：提供施工场地发电机、装车及卸车、发电机组所需柴油等一切与发电机有关的工作内容。</t>
  </si>
  <si>
    <t>以施工现场实际工程量以月为单位计算，其余所有材料（小五金等）、设备、安全防护等均由乙方提供及实施，费用已含在综合单价中，不另行计量。（不足月的，按天换算单价计算）</t>
  </si>
  <si>
    <t>混凝土基础结构</t>
  </si>
  <si>
    <t>垫层浇筑</t>
  </si>
  <si>
    <t xml:space="preserve">   场地清理；排水，基坑支护；基础模板制作、安装、拆除；混凝土浇筑、养护；施工缝、沉降缝设置、处理等所有与垫层有关的工作内容。</t>
  </si>
  <si>
    <t xml:space="preserve">    依据图纸所示位置及断面尺寸，并经现场实际验收合格按双方核定的设计（含变更设计）内的数量以立方米为单位计量；除砼由甲方提供外，其余所有材料、设备（含吊车、挖机、天泵、地泵、发电机及施工用电设施等）、安全防护等均由乙方提供及实施，费用已含在综合单价中，不另行计量。</t>
  </si>
  <si>
    <t>钢护筒（φ1.3m）</t>
  </si>
  <si>
    <t>m</t>
  </si>
  <si>
    <t>甲方负责：提供施工场地。乙方负责：提供振动锤、振动锤进出场、钢护筒引孔、振动锤振打、装卸车、及钢护筒原材料制作、加工、运输至施工场地焊接、等一系列与钢护筒振打有关的工作内容。</t>
  </si>
  <si>
    <t>以施工现场实际工程量以米为单位计算，除砼由甲方提供外，其余所有材料（小五金等）、设备（含吊车、挖机、钻机及施工用电设施等）安全防护等均由乙方提供及实施，费用已含在综合单价中，不另行计量。</t>
  </si>
  <si>
    <t>钢护筒（φ1.5m）</t>
  </si>
  <si>
    <t>甲方负责：提供施工场地。乙方负责：提供振动锤、振动锤进出场、振动锤振打、装卸车、及钢护筒原材料制作、加工、运输至施工场地焊接、等一系列与钢护筒振打有关的工作内容。</t>
  </si>
  <si>
    <t>混凝土下部结构</t>
  </si>
  <si>
    <t>破除桩头</t>
  </si>
  <si>
    <t>个</t>
  </si>
  <si>
    <t>甲方提供施工场地；乙方负责基坑开挖、小型机具、基坑排水、人工配合桩基检测等一切与工作内容有关的工作。</t>
  </si>
  <si>
    <t>按实际破除且验收合格的数量按个计量，所需人工、机械、材料、安全防护等费用已含在综合单价中，不另行计量。</t>
  </si>
  <si>
    <t>桩柱过渡块及电梯基础</t>
  </si>
  <si>
    <t xml:space="preserve">   场地清理；排水；模板制作、安装、拆除；混凝土浇筑、养护；施工缝、沉降缝设置、处理等所有与过渡块及基础有关的工作内容。</t>
  </si>
  <si>
    <t>依据图纸所示位置及断面尺寸，并经现场实际验收合格按双方核定的设计（含变更设计）内的数量以立方米为单位计量；除砼、钢筋由甲方提供外，其余所有材料（含小五金、养生用的水桶等）、设备（含吊车、挖机、发电机及施工用电设施等）、安全防护等均由乙方提供及实施，费用已含在综合单价中，不另行计量。</t>
  </si>
  <si>
    <t>桥台台帽</t>
  </si>
  <si>
    <t>乙方负责除砼、钢筋由甲方负责提供外的所有一切工作；含机械、挖机吊车费、砼浇筑、安全防护及其所需的材料、小型机具、小五金及模板安装、砼浇筑、砼养生及砼养生所需的土工布或薄膜、用电设施等一切工作。</t>
  </si>
  <si>
    <t>桥梁立柱</t>
  </si>
  <si>
    <t>路基路面工程</t>
  </si>
  <si>
    <t>拆除现状人行道（含基垫层及破除路面）</t>
  </si>
  <si>
    <r>
      <rPr>
        <sz val="10"/>
        <color theme="1"/>
        <rFont val="宋体"/>
        <charset val="134"/>
        <scheme val="minor"/>
      </rPr>
      <t>m</t>
    </r>
    <r>
      <rPr>
        <sz val="10"/>
        <color theme="1"/>
        <rFont val="宋体"/>
        <charset val="134"/>
        <scheme val="minor"/>
      </rPr>
      <t>2</t>
    </r>
  </si>
  <si>
    <t>人行道挖除、装载、运输至弃土场、卸车、整形；现场清理、进出车辆冲洗。</t>
  </si>
  <si>
    <t xml:space="preserve"> 依据现场实际数量按双方核定的设计（含变更设计）内的数量以平方米为单位计量；，所有人员、设备、安全防护设施等均由乙方提供及实施，费用已含在综合单价中，不另行计量。</t>
  </si>
  <si>
    <r>
      <rPr>
        <sz val="10"/>
        <color rgb="FF000000"/>
        <rFont val="Times New Roman"/>
        <family val="1"/>
      </rPr>
      <t xml:space="preserve">     </t>
    </r>
    <r>
      <rPr>
        <sz val="10"/>
        <color rgb="FF000000"/>
        <rFont val="宋体"/>
        <charset val="134"/>
      </rPr>
      <t>沟槽开挖及维护、基坑排水、基底清理；材料收集、整平、碾压等所有与沟槽开挖有关的工作内容。</t>
    </r>
  </si>
  <si>
    <t>新建行车道混凝土浇筑</t>
  </si>
  <si>
    <t xml:space="preserve">   场地清理；排水，基坑支护；基础模板制作、安装、拆除；混凝土浇筑、养护；施工缝、沉降缝设置、处理等所有与行车道浇筑有关的工作内容。</t>
  </si>
  <si>
    <t xml:space="preserve">    依据图纸所示位置及断面尺寸，并经现场实际验收合格按双方核定的设计（含变更设计）内的数量以立方米为单位计量；除砼由甲方提供外，其余所有材料（含PVC泄水管、沥青麻絮、模板等）、设备（含吊车、挖机、天泵、地泵、发电机及施工用电设施等）、安全防护等均由乙方提供及实施，费用已含在综合单价中，不另行计量。</t>
  </si>
  <si>
    <t>新建人行道混凝土浇筑</t>
  </si>
  <si>
    <t xml:space="preserve">   场地清理；排水，基坑支护；基础模板制作、安装、拆除；混凝土浇筑、养护；施工缝、沉降缝设置、处理等所有与人行道浇筑有关的工作内容。</t>
  </si>
  <si>
    <t>人行道铺设</t>
  </si>
  <si>
    <t>m2</t>
  </si>
  <si>
    <t>人行道整形、碾压；垫层施工；中粗砂、砂浆铺筑；透水砖铺贴；场地清理等工作。</t>
  </si>
  <si>
    <t xml:space="preserve"> 依据图纸所示位置及断面尺寸，并经现场实际验收合格按双方核定的设计（含变更设计）内的数量以平方米为单位计量；除人行道透水砼、中粗砂、透水砖由甲方提供外，其余所有材料（含砂浆）、设备、安全防护设施等均由乙方提供及实施，费用已含在综合单价中，不另行计量。</t>
  </si>
  <si>
    <t>合计（元）：</t>
  </si>
  <si>
    <t>`</t>
  </si>
  <si>
    <t>上饶市老人民广场天桥项目</t>
    <phoneticPr fontId="19" type="noConversion"/>
  </si>
  <si>
    <t>（除桩基成孔、桩基混凝土灌注、钢结构部分）劳务分包工程报价单</t>
    <phoneticPr fontId="19" type="noConversion"/>
  </si>
  <si>
    <t>项目名称：上饶市老人民广场天桥项目劳务分包工程</t>
    <phoneticPr fontId="19" type="noConversion"/>
  </si>
  <si>
    <t>备注：1、每项子目劳务报价单价不能超过招标控制单价，超过的将视为无效标。2、工程报价单需逐页签字和盖章。</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</si>
</sst>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Red]0.00"/>
    <numFmt numFmtId="177" formatCode="0_ "/>
    <numFmt numFmtId="178" formatCode="0.00_ "/>
    <numFmt numFmtId="179" formatCode="0.0_ "/>
    <numFmt numFmtId="180" formatCode="0.00_);[Red]\(0.00\)"/>
  </numFmts>
  <fonts count="20">
    <font>
      <sz val="11"/>
      <color theme="1"/>
      <name val="宋体"/>
      <charset val="134"/>
      <scheme val="minor"/>
    </font>
    <font>
      <sz val="10"/>
      <color rgb="FF000000"/>
      <name val="宋体"/>
      <charset val="134"/>
    </font>
    <font>
      <sz val="11"/>
      <name val="宋体"/>
      <charset val="134"/>
      <scheme val="minor"/>
    </font>
    <font>
      <sz val="10"/>
      <color theme="1"/>
      <name val="宋体"/>
      <charset val="134"/>
      <scheme val="minor"/>
    </font>
    <font>
      <b/>
      <sz val="18"/>
      <color rgb="FF000000"/>
      <name val="宋体"/>
      <charset val="134"/>
    </font>
    <font>
      <b/>
      <sz val="16"/>
      <color rgb="FF000000"/>
      <name val="宋体"/>
      <charset val="134"/>
    </font>
    <font>
      <sz val="9"/>
      <color theme="1"/>
      <name val="微软雅黑"/>
      <charset val="134"/>
    </font>
    <font>
      <sz val="10"/>
      <color theme="1"/>
      <name val="微软雅黑"/>
      <charset val="134"/>
    </font>
    <font>
      <sz val="10"/>
      <name val="宋体"/>
      <charset val="134"/>
      <scheme val="minor"/>
    </font>
    <font>
      <sz val="10"/>
      <color rgb="FF000000"/>
      <name val="smartSimSun"/>
      <charset val="134"/>
    </font>
    <font>
      <sz val="10"/>
      <color rgb="FF000000"/>
      <name val="宋体"/>
      <charset val="134"/>
      <scheme val="minor"/>
    </font>
    <font>
      <sz val="10"/>
      <color theme="1" tint="4.9989318521683403E-2"/>
      <name val="宋体"/>
      <charset val="134"/>
      <scheme val="minor"/>
    </font>
    <font>
      <sz val="10"/>
      <name val="宋体"/>
      <charset val="134"/>
    </font>
    <font>
      <b/>
      <sz val="10"/>
      <name val="宋体"/>
      <charset val="134"/>
      <scheme val="minor"/>
    </font>
    <font>
      <sz val="10"/>
      <color theme="1"/>
      <name val="宋体"/>
      <charset val="134"/>
    </font>
    <font>
      <sz val="10"/>
      <color rgb="FF000000"/>
      <name val="Times New Roman"/>
      <family val="1"/>
    </font>
    <font>
      <sz val="11"/>
      <color theme="1"/>
      <name val="宋体"/>
      <charset val="134"/>
      <scheme val="minor"/>
    </font>
    <font>
      <sz val="12"/>
      <name val="宋体"/>
      <charset val="134"/>
    </font>
    <font>
      <sz val="12"/>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alignment vertical="center"/>
    </xf>
    <xf numFmtId="0" fontId="16" fillId="0" borderId="0">
      <alignment vertical="center"/>
    </xf>
    <xf numFmtId="0" fontId="17" fillId="0" borderId="0">
      <alignment vertical="center"/>
    </xf>
    <xf numFmtId="0" fontId="17" fillId="0" borderId="0"/>
    <xf numFmtId="0" fontId="18"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cellStyleXfs>
  <cellXfs count="72">
    <xf numFmtId="0" fontId="0" fillId="0" borderId="0" xfId="0">
      <alignment vertical="center"/>
    </xf>
    <xf numFmtId="0" fontId="1" fillId="0" borderId="0" xfId="0" applyFont="1" applyFill="1" applyAlignment="1">
      <alignment vertical="center"/>
    </xf>
    <xf numFmtId="0" fontId="2" fillId="0" borderId="0" xfId="0" applyFont="1" applyFill="1" applyProtection="1">
      <alignment vertical="center"/>
      <protection locked="0"/>
    </xf>
    <xf numFmtId="0" fontId="3" fillId="0" borderId="0" xfId="0" applyFont="1" applyFill="1" applyAlignment="1">
      <alignment vertical="center" wrapText="1"/>
    </xf>
    <xf numFmtId="0" fontId="3" fillId="0" borderId="0" xfId="0" applyFont="1" applyAlignment="1">
      <alignment vertical="center" wrapText="1"/>
    </xf>
    <xf numFmtId="0" fontId="1" fillId="2" borderId="4" xfId="4" applyFont="1" applyFill="1" applyBorder="1" applyAlignment="1">
      <alignment horizontal="center" vertical="center" wrapText="1" shrinkToFi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shrinkToFit="1"/>
    </xf>
    <xf numFmtId="0" fontId="7" fillId="0" borderId="4" xfId="0" applyFont="1" applyFill="1" applyBorder="1" applyAlignment="1">
      <alignment horizontal="center" vertical="center"/>
    </xf>
    <xf numFmtId="0" fontId="8" fillId="0" borderId="4" xfId="0" applyFont="1" applyFill="1" applyBorder="1" applyAlignment="1" applyProtection="1">
      <alignment horizontal="center" vertical="center" wrapText="1"/>
      <protection locked="0"/>
    </xf>
    <xf numFmtId="0" fontId="9" fillId="0" borderId="4" xfId="4" applyFont="1" applyFill="1" applyBorder="1" applyAlignment="1" applyProtection="1">
      <alignment horizontal="center" vertical="center" wrapText="1" shrinkToFit="1"/>
      <protection locked="0"/>
    </xf>
    <xf numFmtId="176" fontId="9" fillId="0" borderId="4" xfId="4" applyNumberFormat="1" applyFont="1" applyFill="1" applyBorder="1" applyAlignment="1" applyProtection="1">
      <alignment horizontal="center" vertical="center" wrapText="1" shrinkToFit="1"/>
      <protection locked="0"/>
    </xf>
    <xf numFmtId="177" fontId="10" fillId="0" borderId="4" xfId="4" applyNumberFormat="1" applyFont="1" applyFill="1" applyBorder="1" applyAlignment="1" applyProtection="1">
      <alignment horizontal="center" vertical="center" wrapText="1" shrinkToFit="1"/>
      <protection locked="0"/>
    </xf>
    <xf numFmtId="177" fontId="11" fillId="2" borderId="4" xfId="0" applyNumberFormat="1" applyFont="1" applyFill="1" applyBorder="1" applyAlignment="1">
      <alignment horizontal="center" vertical="center" wrapText="1"/>
    </xf>
    <xf numFmtId="0" fontId="10" fillId="0" borderId="4" xfId="4" applyFont="1" applyFill="1" applyBorder="1" applyAlignment="1" applyProtection="1">
      <alignment horizontal="center" vertical="center" wrapText="1" shrinkToFit="1"/>
      <protection locked="0"/>
    </xf>
    <xf numFmtId="0" fontId="11" fillId="0" borderId="4" xfId="3" applyNumberFormat="1" applyFont="1" applyFill="1" applyBorder="1" applyAlignment="1">
      <alignment horizontal="center" vertical="center" wrapText="1"/>
    </xf>
    <xf numFmtId="0" fontId="11" fillId="0" borderId="4" xfId="3" applyNumberFormat="1" applyFont="1" applyFill="1" applyBorder="1" applyAlignment="1">
      <alignment horizontal="center" vertical="center"/>
    </xf>
    <xf numFmtId="0" fontId="11" fillId="2" borderId="4" xfId="0" applyNumberFormat="1" applyFont="1" applyFill="1" applyBorder="1" applyAlignment="1">
      <alignment horizontal="center" vertical="center" wrapText="1"/>
    </xf>
    <xf numFmtId="178" fontId="11"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178" fontId="10" fillId="0" borderId="4" xfId="4" applyNumberFormat="1" applyFont="1" applyFill="1" applyBorder="1" applyAlignment="1">
      <alignment horizontal="center" vertical="center" wrapText="1" shrinkToFit="1"/>
    </xf>
    <xf numFmtId="178" fontId="3" fillId="0" borderId="4"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0" fontId="11" fillId="0" borderId="4" xfId="3" applyNumberFormat="1" applyFont="1" applyFill="1" applyBorder="1" applyAlignment="1">
      <alignment vertical="top"/>
    </xf>
    <xf numFmtId="0" fontId="3" fillId="0" borderId="4" xfId="0" applyFont="1" applyBorder="1" applyAlignment="1">
      <alignment horizontal="center" vertical="center" wrapText="1"/>
    </xf>
    <xf numFmtId="0" fontId="11" fillId="0" borderId="4" xfId="3" applyNumberFormat="1" applyFont="1" applyFill="1" applyBorder="1" applyAlignment="1">
      <alignment vertical="top" wrapText="1"/>
    </xf>
    <xf numFmtId="178" fontId="10" fillId="2" borderId="4" xfId="4" applyNumberFormat="1" applyFont="1" applyFill="1" applyBorder="1" applyAlignment="1">
      <alignment horizontal="center" vertical="center" wrapText="1" shrinkToFit="1"/>
    </xf>
    <xf numFmtId="0" fontId="0" fillId="0" borderId="4" xfId="0" applyFill="1" applyBorder="1" applyAlignment="1">
      <alignment horizontal="center" vertical="center"/>
    </xf>
    <xf numFmtId="178" fontId="11" fillId="0" borderId="4" xfId="0" applyNumberFormat="1" applyFont="1" applyFill="1" applyBorder="1" applyAlignment="1">
      <alignment horizontal="center" vertical="center" wrapText="1"/>
    </xf>
    <xf numFmtId="0" fontId="11" fillId="0" borderId="4" xfId="3" applyNumberFormat="1" applyFont="1" applyFill="1" applyBorder="1" applyAlignment="1">
      <alignment vertical="center" wrapText="1"/>
    </xf>
    <xf numFmtId="0" fontId="8" fillId="0" borderId="4" xfId="0" applyFont="1" applyFill="1" applyBorder="1" applyAlignment="1">
      <alignment horizontal="center" vertical="center"/>
    </xf>
    <xf numFmtId="177" fontId="11" fillId="0" borderId="4" xfId="0" applyNumberFormat="1" applyFont="1" applyFill="1" applyBorder="1" applyAlignment="1">
      <alignment horizontal="center" vertical="center" wrapText="1"/>
    </xf>
    <xf numFmtId="0" fontId="12" fillId="0" borderId="0" xfId="0" applyFont="1" applyFill="1" applyBorder="1" applyAlignment="1"/>
    <xf numFmtId="0" fontId="12" fillId="0" borderId="0" xfId="0" applyFont="1" applyFill="1" applyAlignment="1"/>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8" fillId="0" borderId="4" xfId="0" applyFont="1" applyFill="1" applyBorder="1" applyAlignment="1" applyProtection="1">
      <alignment horizontal="center" vertical="center"/>
      <protection locked="0"/>
    </xf>
    <xf numFmtId="178" fontId="13" fillId="0" borderId="0" xfId="0" applyNumberFormat="1" applyFont="1" applyFill="1" applyBorder="1" applyAlignment="1" applyProtection="1">
      <alignment horizontal="center" vertical="center" wrapText="1"/>
      <protection locked="0"/>
    </xf>
    <xf numFmtId="0" fontId="3" fillId="0" borderId="4" xfId="0" applyFont="1" applyFill="1" applyBorder="1" applyAlignment="1">
      <alignment vertical="center" wrapText="1"/>
    </xf>
    <xf numFmtId="0" fontId="2" fillId="0" borderId="4" xfId="0" applyFont="1" applyFill="1" applyBorder="1" applyProtection="1">
      <alignment vertical="center"/>
      <protection locked="0"/>
    </xf>
    <xf numFmtId="179" fontId="8" fillId="0" borderId="4" xfId="2" applyNumberFormat="1" applyFont="1" applyFill="1" applyBorder="1" applyAlignment="1" applyProtection="1">
      <alignment vertical="top" wrapText="1"/>
      <protection locked="0"/>
    </xf>
    <xf numFmtId="180" fontId="3" fillId="0" borderId="4" xfId="1" applyNumberFormat="1" applyFont="1" applyFill="1" applyBorder="1" applyAlignment="1" applyProtection="1">
      <alignment vertical="top" wrapText="1"/>
      <protection locked="0"/>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179" fontId="8" fillId="0" borderId="4" xfId="2" applyNumberFormat="1" applyFont="1" applyFill="1" applyBorder="1" applyAlignment="1" applyProtection="1">
      <alignment horizontal="center" vertical="center" wrapText="1"/>
      <protection locked="0"/>
    </xf>
    <xf numFmtId="180" fontId="14" fillId="0" borderId="4" xfId="7" applyNumberFormat="1" applyFont="1" applyFill="1" applyBorder="1" applyAlignment="1">
      <alignment horizontal="center" vertical="center" wrapText="1"/>
    </xf>
    <xf numFmtId="0" fontId="15" fillId="0" borderId="4" xfId="6" applyFont="1" applyFill="1" applyBorder="1" applyAlignment="1">
      <alignment horizontal="center" vertical="center" wrapText="1"/>
    </xf>
    <xf numFmtId="0" fontId="15" fillId="0" borderId="4" xfId="6" applyFont="1" applyFill="1" applyBorder="1" applyAlignment="1">
      <alignment horizontal="center" vertical="top" wrapText="1"/>
    </xf>
    <xf numFmtId="0" fontId="1" fillId="0" borderId="4" xfId="6" applyFont="1" applyFill="1" applyBorder="1" applyAlignment="1">
      <alignment horizontal="center" vertical="center" wrapText="1"/>
    </xf>
    <xf numFmtId="178" fontId="11" fillId="0" borderId="4" xfId="0" applyNumberFormat="1" applyFont="1" applyFill="1" applyBorder="1" applyAlignment="1">
      <alignment horizontal="center" vertical="center" wrapText="1" shrinkToFit="1"/>
    </xf>
    <xf numFmtId="0" fontId="14" fillId="0" borderId="4" xfId="10" applyFont="1" applyFill="1" applyBorder="1" applyAlignment="1">
      <alignment horizontal="left" vertical="top"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xf>
    <xf numFmtId="179" fontId="8" fillId="0" borderId="4" xfId="2" applyNumberFormat="1" applyFont="1" applyFill="1" applyBorder="1" applyAlignment="1">
      <alignment horizontal="center" vertical="center" wrapText="1"/>
    </xf>
    <xf numFmtId="179" fontId="8" fillId="0" borderId="4" xfId="2" applyNumberFormat="1" applyFont="1" applyFill="1" applyBorder="1" applyAlignment="1">
      <alignment horizontal="left" vertical="center" wrapText="1"/>
    </xf>
    <xf numFmtId="0" fontId="14" fillId="0" borderId="4" xfId="8" applyFont="1" applyFill="1" applyBorder="1" applyAlignment="1">
      <alignment horizontal="left" vertical="center" wrapText="1"/>
    </xf>
    <xf numFmtId="180" fontId="3"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8" fillId="0" borderId="4" xfId="0" applyFont="1" applyFill="1" applyBorder="1" applyAlignment="1">
      <alignment vertical="center" wrapText="1"/>
    </xf>
    <xf numFmtId="0" fontId="14" fillId="0" borderId="4" xfId="10" applyFont="1" applyFill="1" applyBorder="1" applyAlignment="1">
      <alignment horizontal="left" vertical="center" wrapText="1"/>
    </xf>
    <xf numFmtId="0" fontId="12" fillId="0" borderId="4" xfId="8" applyFont="1" applyFill="1" applyBorder="1" applyAlignment="1">
      <alignment horizontal="left" vertical="center" wrapText="1"/>
    </xf>
    <xf numFmtId="178" fontId="11" fillId="0" borderId="4" xfId="0" applyNumberFormat="1" applyFont="1" applyFill="1" applyBorder="1" applyAlignment="1">
      <alignment vertical="center" wrapText="1" shrinkToFi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0" fontId="11" fillId="0" borderId="4" xfId="3" applyNumberFormat="1" applyFont="1" applyFill="1" applyBorder="1" applyAlignment="1">
      <alignment horizontal="left" vertical="center" wrapText="1"/>
    </xf>
    <xf numFmtId="0" fontId="11" fillId="0" borderId="4" xfId="3" applyNumberFormat="1" applyFont="1" applyFill="1" applyBorder="1" applyAlignment="1">
      <alignment horizontal="center" vertical="center" wrapText="1"/>
    </xf>
  </cellXfs>
  <cellStyles count="11">
    <cellStyle name="常规" xfId="0" builtinId="0"/>
    <cellStyle name="常规 10" xfId="3"/>
    <cellStyle name="常规 16" xfId="6"/>
    <cellStyle name="常规 16 2" xfId="8"/>
    <cellStyle name="常规 16 2 3" xfId="9"/>
    <cellStyle name="常规 2 2" xfId="2"/>
    <cellStyle name="常规 2 2 2 3 2 2" xfId="1"/>
    <cellStyle name="常规 2 3" xfId="4"/>
    <cellStyle name="常规 22" xfId="7"/>
    <cellStyle name="常规 24" xfId="10"/>
    <cellStyle name="常规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4"/>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5"/>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7"/>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8"/>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241"/>
  <sheetViews>
    <sheetView tabSelected="1" workbookViewId="0">
      <pane ySplit="4" topLeftCell="A26" activePane="bottomLeft" state="frozen"/>
      <selection pane="bottomLeft" activeCell="H36" sqref="H36"/>
    </sheetView>
  </sheetViews>
  <sheetFormatPr defaultColWidth="9" defaultRowHeight="12"/>
  <cols>
    <col min="1" max="1" width="6.25" style="4" customWidth="1"/>
    <col min="2" max="2" width="11.25" style="4" customWidth="1"/>
    <col min="3" max="3" width="9" style="4"/>
    <col min="4" max="4" width="11.125" style="4"/>
    <col min="5" max="5" width="9.25" style="4" customWidth="1"/>
    <col min="6" max="8" width="11.125" style="4" customWidth="1"/>
    <col min="9" max="9" width="43.5" style="4" customWidth="1"/>
    <col min="10" max="10" width="64.5" style="4" customWidth="1"/>
    <col min="11" max="12" width="11.125" style="4"/>
    <col min="13" max="16384" width="9" style="4"/>
  </cols>
  <sheetData>
    <row r="1" spans="1:252" s="1" customFormat="1" ht="35.25" customHeight="1">
      <c r="A1" s="65" t="s">
        <v>76</v>
      </c>
      <c r="B1" s="65"/>
      <c r="C1" s="65"/>
      <c r="D1" s="65"/>
      <c r="E1" s="65"/>
      <c r="F1" s="65"/>
      <c r="G1" s="65"/>
      <c r="H1" s="65"/>
      <c r="I1" s="65"/>
      <c r="J1" s="65"/>
    </row>
    <row r="2" spans="1:252" s="1" customFormat="1" ht="29.25" customHeight="1">
      <c r="A2" s="66" t="s">
        <v>77</v>
      </c>
      <c r="B2" s="66"/>
      <c r="C2" s="66"/>
      <c r="D2" s="66"/>
      <c r="E2" s="66"/>
      <c r="F2" s="66"/>
      <c r="G2" s="66"/>
      <c r="H2" s="66"/>
      <c r="I2" s="66"/>
      <c r="J2" s="66"/>
    </row>
    <row r="3" spans="1:252" s="1" customFormat="1" ht="17.100000000000001" customHeight="1">
      <c r="A3" s="67" t="s">
        <v>78</v>
      </c>
      <c r="B3" s="68"/>
      <c r="C3" s="68"/>
      <c r="D3" s="68"/>
      <c r="E3" s="68"/>
      <c r="F3" s="68"/>
      <c r="G3" s="68"/>
      <c r="H3" s="68"/>
      <c r="I3" s="68"/>
      <c r="J3" s="68"/>
      <c r="K3" s="69"/>
    </row>
    <row r="4" spans="1:252" s="1" customFormat="1" ht="35.1" customHeight="1">
      <c r="A4" s="5" t="s">
        <v>0</v>
      </c>
      <c r="B4" s="5" t="s">
        <v>1</v>
      </c>
      <c r="C4" s="5" t="s">
        <v>2</v>
      </c>
      <c r="D4" s="5" t="s">
        <v>3</v>
      </c>
      <c r="E4" s="5" t="s">
        <v>4</v>
      </c>
      <c r="F4" s="6" t="s">
        <v>5</v>
      </c>
      <c r="G4" s="7" t="s">
        <v>6</v>
      </c>
      <c r="H4" s="8" t="s">
        <v>7</v>
      </c>
      <c r="I4" s="35" t="s">
        <v>8</v>
      </c>
      <c r="J4" s="35" t="s">
        <v>9</v>
      </c>
      <c r="K4" s="36" t="s">
        <v>10</v>
      </c>
    </row>
    <row r="5" spans="1:252" s="2" customFormat="1" ht="22.5" customHeight="1">
      <c r="A5" s="9" t="s">
        <v>11</v>
      </c>
      <c r="B5" s="9" t="s">
        <v>12</v>
      </c>
      <c r="C5" s="9"/>
      <c r="D5" s="9"/>
      <c r="E5" s="10"/>
      <c r="F5" s="11"/>
      <c r="G5" s="11"/>
      <c r="H5" s="11"/>
      <c r="I5" s="9"/>
      <c r="J5" s="9"/>
      <c r="K5" s="37"/>
      <c r="L5" s="38"/>
    </row>
    <row r="6" spans="1:252" s="2" customFormat="1" ht="194.1" customHeight="1">
      <c r="A6" s="9">
        <v>1</v>
      </c>
      <c r="B6" s="9" t="s">
        <v>13</v>
      </c>
      <c r="C6" s="9" t="s">
        <v>14</v>
      </c>
      <c r="D6" s="9">
        <v>1</v>
      </c>
      <c r="E6" s="12">
        <v>5219.79</v>
      </c>
      <c r="F6" s="13">
        <f>ROUND(D6*E6,0)</f>
        <v>5220</v>
      </c>
      <c r="G6" s="13"/>
      <c r="H6" s="13"/>
      <c r="I6" s="39" t="s">
        <v>15</v>
      </c>
      <c r="J6" s="39" t="s">
        <v>16</v>
      </c>
      <c r="K6" s="40"/>
      <c r="L6" s="38"/>
    </row>
    <row r="7" spans="1:252" s="2" customFormat="1" ht="36.950000000000003" customHeight="1">
      <c r="A7" s="9" t="s">
        <v>17</v>
      </c>
      <c r="B7" s="9" t="s">
        <v>18</v>
      </c>
      <c r="C7" s="9"/>
      <c r="D7" s="9"/>
      <c r="E7" s="14"/>
      <c r="F7" s="13"/>
      <c r="G7" s="13"/>
      <c r="H7" s="13"/>
      <c r="I7" s="9"/>
      <c r="J7" s="9"/>
      <c r="K7" s="37"/>
      <c r="L7" s="38"/>
    </row>
    <row r="8" spans="1:252" ht="123" customHeight="1">
      <c r="A8" s="15">
        <v>2</v>
      </c>
      <c r="B8" s="15" t="s">
        <v>19</v>
      </c>
      <c r="C8" s="16" t="s">
        <v>20</v>
      </c>
      <c r="D8" s="17">
        <v>38641</v>
      </c>
      <c r="E8" s="18">
        <v>0.83</v>
      </c>
      <c r="F8" s="13">
        <f>ROUND(D8*E8,0)</f>
        <v>32072</v>
      </c>
      <c r="G8" s="13"/>
      <c r="H8" s="13"/>
      <c r="I8" s="41" t="s">
        <v>21</v>
      </c>
      <c r="J8" s="42" t="s">
        <v>22</v>
      </c>
      <c r="K8" s="43"/>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row>
    <row r="9" spans="1:252" ht="87.95" customHeight="1">
      <c r="A9" s="15">
        <v>3</v>
      </c>
      <c r="B9" s="15" t="s">
        <v>23</v>
      </c>
      <c r="C9" s="16" t="s">
        <v>24</v>
      </c>
      <c r="D9" s="17">
        <v>34</v>
      </c>
      <c r="E9" s="18">
        <v>626.75</v>
      </c>
      <c r="F9" s="13">
        <f>ROUND(D9*E9,0)</f>
        <v>21310</v>
      </c>
      <c r="G9" s="13"/>
      <c r="H9" s="13"/>
      <c r="I9" s="45" t="s">
        <v>25</v>
      </c>
      <c r="J9" s="46" t="s">
        <v>26</v>
      </c>
      <c r="K9" s="43"/>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row>
    <row r="10" spans="1:252" ht="92.1" customHeight="1">
      <c r="A10" s="15">
        <v>4</v>
      </c>
      <c r="B10" s="19" t="s">
        <v>27</v>
      </c>
      <c r="C10" s="16" t="s">
        <v>28</v>
      </c>
      <c r="D10" s="20">
        <v>166.4</v>
      </c>
      <c r="E10" s="21">
        <v>7.1324149999999999</v>
      </c>
      <c r="F10" s="13">
        <f>ROUND(D10*E10,0)</f>
        <v>1187</v>
      </c>
      <c r="G10" s="13"/>
      <c r="H10" s="13"/>
      <c r="I10" s="47" t="s">
        <v>29</v>
      </c>
      <c r="J10" s="46" t="s">
        <v>30</v>
      </c>
      <c r="K10" s="43"/>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row>
    <row r="11" spans="1:252" ht="57" customHeight="1">
      <c r="A11" s="15">
        <v>5</v>
      </c>
      <c r="B11" s="15" t="s">
        <v>31</v>
      </c>
      <c r="C11" s="16" t="s">
        <v>28</v>
      </c>
      <c r="D11" s="17">
        <v>99.9</v>
      </c>
      <c r="E11" s="22">
        <v>9.363645</v>
      </c>
      <c r="F11" s="13">
        <f>ROUND(D11*E11,0)</f>
        <v>935</v>
      </c>
      <c r="G11" s="13"/>
      <c r="H11" s="13"/>
      <c r="I11" s="48" t="s">
        <v>32</v>
      </c>
      <c r="J11" s="46" t="s">
        <v>33</v>
      </c>
      <c r="K11" s="43"/>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row>
    <row r="12" spans="1:252" ht="57" customHeight="1">
      <c r="A12" s="15">
        <v>6</v>
      </c>
      <c r="B12" s="15" t="s">
        <v>34</v>
      </c>
      <c r="C12" s="16" t="s">
        <v>35</v>
      </c>
      <c r="D12" s="17">
        <v>2</v>
      </c>
      <c r="E12" s="23">
        <v>34721.949999999997</v>
      </c>
      <c r="F12" s="13">
        <f>ROUND(D12*E12,0)</f>
        <v>69444</v>
      </c>
      <c r="G12" s="13"/>
      <c r="H12" s="13"/>
      <c r="I12" s="49" t="s">
        <v>36</v>
      </c>
      <c r="J12" s="46" t="s">
        <v>37</v>
      </c>
      <c r="K12" s="43"/>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row>
    <row r="13" spans="1:252" ht="15.95" customHeight="1">
      <c r="A13" s="24" t="s">
        <v>38</v>
      </c>
      <c r="B13" s="15"/>
      <c r="C13" s="16"/>
      <c r="D13" s="17"/>
      <c r="E13" s="25"/>
      <c r="F13" s="13"/>
      <c r="G13" s="13"/>
      <c r="H13" s="13"/>
      <c r="I13" s="50"/>
      <c r="J13" s="31"/>
      <c r="K13" s="43"/>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row>
    <row r="14" spans="1:252" ht="51" customHeight="1">
      <c r="A14" s="16">
        <v>7</v>
      </c>
      <c r="B14" s="15" t="s">
        <v>39</v>
      </c>
      <c r="C14" s="16" t="s">
        <v>28</v>
      </c>
      <c r="D14" s="17">
        <v>9.4</v>
      </c>
      <c r="E14" s="22">
        <v>50</v>
      </c>
      <c r="F14" s="13">
        <f>ROUND(D14*E14,0)</f>
        <v>470</v>
      </c>
      <c r="G14" s="13"/>
      <c r="H14" s="13"/>
      <c r="I14" s="51" t="s">
        <v>40</v>
      </c>
      <c r="J14" s="51" t="s">
        <v>41</v>
      </c>
      <c r="K14" s="43"/>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row>
    <row r="15" spans="1:252" ht="90.95" customHeight="1">
      <c r="A15" s="16">
        <v>8</v>
      </c>
      <c r="B15" s="15" t="s">
        <v>42</v>
      </c>
      <c r="C15" s="16" t="s">
        <v>43</v>
      </c>
      <c r="D15" s="20">
        <v>50</v>
      </c>
      <c r="E15" s="18">
        <v>1658.2862379092901</v>
      </c>
      <c r="F15" s="13">
        <f>ROUND(D15*E15,0)</f>
        <v>82914</v>
      </c>
      <c r="G15" s="13"/>
      <c r="H15" s="13"/>
      <c r="I15" s="50" t="s">
        <v>44</v>
      </c>
      <c r="J15" s="52" t="s">
        <v>45</v>
      </c>
      <c r="K15" s="43"/>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row>
    <row r="16" spans="1:252" ht="90" customHeight="1">
      <c r="A16" s="16">
        <v>9</v>
      </c>
      <c r="B16" s="15" t="s">
        <v>46</v>
      </c>
      <c r="C16" s="16" t="s">
        <v>43</v>
      </c>
      <c r="D16" s="20">
        <v>13</v>
      </c>
      <c r="E16" s="18">
        <v>1913.4042119707999</v>
      </c>
      <c r="F16" s="13">
        <f>ROUND(D16*E16,0)</f>
        <v>24874</v>
      </c>
      <c r="G16" s="13"/>
      <c r="H16" s="13"/>
      <c r="I16" s="50" t="s">
        <v>47</v>
      </c>
      <c r="J16" s="52" t="s">
        <v>45</v>
      </c>
      <c r="K16" s="43"/>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row>
    <row r="17" spans="1:252" ht="15.95" customHeight="1">
      <c r="A17" s="24" t="s">
        <v>48</v>
      </c>
      <c r="B17" s="26"/>
      <c r="C17" s="26"/>
      <c r="D17" s="26"/>
      <c r="E17" s="18"/>
      <c r="F17" s="13"/>
      <c r="G17" s="13"/>
      <c r="H17" s="13"/>
      <c r="I17" s="50"/>
      <c r="J17" s="53"/>
      <c r="K17" s="43"/>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row>
    <row r="18" spans="1:252" ht="81.95" customHeight="1">
      <c r="A18" s="15">
        <v>10</v>
      </c>
      <c r="B18" s="15" t="s">
        <v>49</v>
      </c>
      <c r="C18" s="15" t="s">
        <v>50</v>
      </c>
      <c r="D18" s="27">
        <v>17</v>
      </c>
      <c r="E18" s="18">
        <v>761.85222999999996</v>
      </c>
      <c r="F18" s="13">
        <f>ROUND(D18*E18,0)</f>
        <v>12951</v>
      </c>
      <c r="G18" s="13"/>
      <c r="H18" s="13"/>
      <c r="I18" s="54" t="s">
        <v>51</v>
      </c>
      <c r="J18" s="55" t="s">
        <v>52</v>
      </c>
      <c r="K18" s="43"/>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row>
    <row r="19" spans="1:252" ht="65.099999999999994" customHeight="1">
      <c r="A19" s="15">
        <v>11</v>
      </c>
      <c r="B19" s="15" t="s">
        <v>53</v>
      </c>
      <c r="C19" s="16" t="s">
        <v>28</v>
      </c>
      <c r="D19" s="20">
        <f>41.2+34.9+7.4+10.8</f>
        <v>94.3</v>
      </c>
      <c r="E19" s="18">
        <v>370.81036999999998</v>
      </c>
      <c r="F19" s="13">
        <f>ROUND(D19*E19,0)</f>
        <v>34967</v>
      </c>
      <c r="G19" s="13"/>
      <c r="H19" s="13"/>
      <c r="I19" s="56" t="s">
        <v>54</v>
      </c>
      <c r="J19" s="57" t="s">
        <v>55</v>
      </c>
      <c r="K19" s="43"/>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row>
    <row r="20" spans="1:252" ht="63" customHeight="1">
      <c r="A20" s="15">
        <v>12</v>
      </c>
      <c r="B20" s="15" t="s">
        <v>56</v>
      </c>
      <c r="C20" s="16" t="s">
        <v>28</v>
      </c>
      <c r="D20" s="28">
        <v>17.899999999999999</v>
      </c>
      <c r="E20" s="18">
        <v>354.85331500000001</v>
      </c>
      <c r="F20" s="13">
        <f>ROUND(D20*E20,0)</f>
        <v>6352</v>
      </c>
      <c r="G20" s="13"/>
      <c r="H20" s="13"/>
      <c r="I20" s="58" t="s">
        <v>57</v>
      </c>
      <c r="J20" s="57" t="s">
        <v>55</v>
      </c>
      <c r="K20" s="59"/>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row>
    <row r="21" spans="1:252" ht="72.95" customHeight="1">
      <c r="A21" s="15">
        <v>13</v>
      </c>
      <c r="B21" s="15" t="s">
        <v>58</v>
      </c>
      <c r="C21" s="16" t="s">
        <v>28</v>
      </c>
      <c r="D21" s="28">
        <v>22.3</v>
      </c>
      <c r="E21" s="18">
        <v>315.59369500000003</v>
      </c>
      <c r="F21" s="13">
        <f>ROUND(D21*E21,0)</f>
        <v>7038</v>
      </c>
      <c r="G21" s="13"/>
      <c r="H21" s="13"/>
      <c r="I21" s="60" t="s">
        <v>57</v>
      </c>
      <c r="J21" s="57" t="s">
        <v>55</v>
      </c>
      <c r="K21" s="43"/>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row>
    <row r="22" spans="1:252" customFormat="1" ht="27.95" customHeight="1">
      <c r="A22" s="70" t="s">
        <v>59</v>
      </c>
      <c r="B22" s="70"/>
      <c r="C22" s="16"/>
      <c r="D22" s="20"/>
      <c r="E22" s="18"/>
      <c r="F22" s="13"/>
      <c r="G22" s="13"/>
      <c r="H22" s="13"/>
      <c r="I22" s="50"/>
      <c r="J22" s="61"/>
      <c r="K22" s="43"/>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row>
    <row r="23" spans="1:252" customFormat="1" ht="72.95" customHeight="1">
      <c r="A23" s="15">
        <v>14</v>
      </c>
      <c r="B23" s="19" t="s">
        <v>60</v>
      </c>
      <c r="C23" s="19" t="s">
        <v>61</v>
      </c>
      <c r="D23" s="17">
        <v>786</v>
      </c>
      <c r="E23" s="18">
        <v>10.577708400000001</v>
      </c>
      <c r="F23" s="13">
        <f>ROUND(D23*E23,0)</f>
        <v>8314</v>
      </c>
      <c r="G23" s="13"/>
      <c r="H23" s="13"/>
      <c r="I23" s="19" t="s">
        <v>62</v>
      </c>
      <c r="J23" s="19" t="s">
        <v>63</v>
      </c>
      <c r="K23" s="43"/>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row>
    <row r="24" spans="1:252" customFormat="1" ht="72.95" customHeight="1">
      <c r="A24" s="15">
        <v>15</v>
      </c>
      <c r="B24" s="19" t="s">
        <v>27</v>
      </c>
      <c r="C24" s="16" t="s">
        <v>28</v>
      </c>
      <c r="D24" s="20">
        <v>220</v>
      </c>
      <c r="E24" s="18">
        <v>7.1324149999999999</v>
      </c>
      <c r="F24" s="13">
        <f>ROUND(D24*E24,0)</f>
        <v>1569</v>
      </c>
      <c r="G24" s="13"/>
      <c r="H24" s="13"/>
      <c r="I24" s="47" t="s">
        <v>64</v>
      </c>
      <c r="J24" s="46" t="s">
        <v>30</v>
      </c>
      <c r="K24" s="43"/>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row>
    <row r="25" spans="1:252" customFormat="1" ht="72.95" customHeight="1">
      <c r="A25" s="15">
        <v>16</v>
      </c>
      <c r="B25" s="15" t="s">
        <v>65</v>
      </c>
      <c r="C25" s="16" t="s">
        <v>28</v>
      </c>
      <c r="D25" s="20">
        <v>20.100000000000001</v>
      </c>
      <c r="E25" s="18">
        <v>70</v>
      </c>
      <c r="F25" s="13">
        <f>ROUND(D25*E25,0)</f>
        <v>1407</v>
      </c>
      <c r="G25" s="13"/>
      <c r="H25" s="13"/>
      <c r="I25" s="62" t="s">
        <v>66</v>
      </c>
      <c r="J25" s="63" t="s">
        <v>67</v>
      </c>
      <c r="K25" s="43"/>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row>
    <row r="26" spans="1:252" customFormat="1" ht="72.95" customHeight="1">
      <c r="A26" s="15">
        <v>17</v>
      </c>
      <c r="B26" s="15" t="s">
        <v>68</v>
      </c>
      <c r="C26" s="16" t="s">
        <v>28</v>
      </c>
      <c r="D26" s="20">
        <v>117.9</v>
      </c>
      <c r="E26" s="18">
        <v>70</v>
      </c>
      <c r="F26" s="13">
        <f>ROUND(D26*E26,0)</f>
        <v>8253</v>
      </c>
      <c r="G26" s="13"/>
      <c r="H26" s="13"/>
      <c r="I26" s="62" t="s">
        <v>69</v>
      </c>
      <c r="J26" s="63" t="s">
        <v>67</v>
      </c>
      <c r="K26" s="43"/>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row>
    <row r="27" spans="1:252" customFormat="1" ht="72.95" customHeight="1">
      <c r="A27" s="15">
        <v>18</v>
      </c>
      <c r="B27" s="15" t="s">
        <v>70</v>
      </c>
      <c r="C27" s="16" t="s">
        <v>71</v>
      </c>
      <c r="D27" s="29">
        <v>786</v>
      </c>
      <c r="E27" s="18">
        <v>43.1662781</v>
      </c>
      <c r="F27" s="13">
        <f>ROUND(D27*E27,0)</f>
        <v>33929</v>
      </c>
      <c r="G27" s="13"/>
      <c r="H27" s="13"/>
      <c r="I27" s="19" t="s">
        <v>72</v>
      </c>
      <c r="J27" s="19" t="s">
        <v>73</v>
      </c>
      <c r="K27" s="43"/>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row>
    <row r="28" spans="1:252" s="3" customFormat="1" ht="15.95" customHeight="1">
      <c r="A28" s="71" t="s">
        <v>74</v>
      </c>
      <c r="B28" s="71"/>
      <c r="C28" s="30"/>
      <c r="D28" s="30"/>
      <c r="E28" s="31"/>
      <c r="F28" s="32">
        <f>SUM(F6:F27)</f>
        <v>353206</v>
      </c>
      <c r="G28" s="32"/>
      <c r="H28" s="32"/>
      <c r="I28" s="64"/>
      <c r="J28" s="61"/>
      <c r="K28" s="43"/>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row>
    <row r="29" spans="1:252">
      <c r="A29" s="33" t="s">
        <v>79</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row>
    <row r="30" spans="1:252">
      <c r="A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row>
    <row r="31" spans="1:252">
      <c r="A31" s="33"/>
      <c r="B31" s="33"/>
      <c r="C31" s="33"/>
      <c r="D31" s="33"/>
      <c r="E31" s="33"/>
      <c r="F31" s="33"/>
      <c r="G31" s="34"/>
      <c r="H31" s="34"/>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row>
    <row r="32" spans="1:252">
      <c r="A32" s="33"/>
      <c r="B32" s="33"/>
      <c r="C32" s="33"/>
      <c r="D32" s="33"/>
      <c r="E32" s="33"/>
      <c r="F32" s="33"/>
      <c r="G32" s="34"/>
      <c r="H32" s="34"/>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row>
    <row r="33" spans="1:252">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row>
    <row r="34" spans="1:25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row>
    <row r="35" spans="1:252">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row>
    <row r="36" spans="1:252">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row>
    <row r="37" spans="1:252">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row>
    <row r="38" spans="1:252">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row>
    <row r="39" spans="1:252">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row>
    <row r="40" spans="1:252">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row>
    <row r="41" spans="1:252">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row>
    <row r="42" spans="1:252">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row>
    <row r="43" spans="1:252">
      <c r="A43" s="33"/>
      <c r="B43" s="33"/>
      <c r="C43" s="33"/>
      <c r="D43" s="33"/>
      <c r="E43" s="33"/>
      <c r="F43" s="33"/>
      <c r="G43" s="33"/>
      <c r="H43" s="33"/>
      <c r="I43" s="33" t="s">
        <v>75</v>
      </c>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row>
    <row r="44" spans="1:252">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row>
    <row r="45" spans="1:252">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row>
    <row r="46" spans="1:252">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row>
    <row r="47" spans="1:252">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row>
    <row r="48" spans="1:25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row>
    <row r="49" spans="1:252">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row>
    <row r="50" spans="1:252">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row>
    <row r="51" spans="1:252">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row>
    <row r="52" spans="1:252">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row>
    <row r="53" spans="1:25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row>
    <row r="54" spans="1:25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row>
    <row r="55" spans="1:25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row>
    <row r="56" spans="1:252">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row>
    <row r="57" spans="1:25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row>
    <row r="58" spans="1:25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row>
    <row r="59" spans="1:25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row>
    <row r="60" spans="1:25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row>
    <row r="61" spans="1:25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row>
    <row r="62" spans="1:25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row>
    <row r="63" spans="1:25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row>
    <row r="64" spans="1:25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row>
    <row r="65" spans="1:25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row>
    <row r="66" spans="1:25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row>
    <row r="67" spans="1:25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row>
    <row r="68" spans="1:25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row>
    <row r="69" spans="1:25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row>
    <row r="70" spans="1:25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row>
    <row r="71" spans="1:25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row>
    <row r="72" spans="1:25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row>
    <row r="73" spans="1:25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row>
    <row r="74" spans="1:25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row>
    <row r="75" spans="1:25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row>
    <row r="76" spans="1:25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row>
    <row r="77" spans="1:25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row>
    <row r="78" spans="1:25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row>
    <row r="79" spans="1:25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row>
    <row r="80" spans="1:25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row>
    <row r="81" spans="1:25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row>
    <row r="82" spans="1:25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row>
    <row r="83" spans="1:25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row>
    <row r="84" spans="1:25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row>
    <row r="85" spans="1:25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row>
    <row r="86" spans="1:25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row>
    <row r="87" spans="1:25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row>
    <row r="88" spans="1:25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row>
    <row r="89" spans="1:25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row>
    <row r="90" spans="1:25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row>
    <row r="91" spans="1:25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row>
    <row r="92" spans="1:25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row>
    <row r="93" spans="1:25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row>
    <row r="94" spans="1:25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row>
    <row r="95" spans="1:25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row>
    <row r="96" spans="1:25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row>
    <row r="97" spans="1:25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row>
    <row r="98" spans="1:25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row>
    <row r="99" spans="1:25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row>
    <row r="100" spans="1:25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row>
    <row r="101" spans="1:25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row>
    <row r="102" spans="1:25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row>
    <row r="103" spans="1:25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row>
    <row r="104" spans="1:25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row>
    <row r="105" spans="1:25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row>
    <row r="106" spans="1:25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row>
    <row r="107" spans="1:25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row>
    <row r="108" spans="1:25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row>
    <row r="109" spans="1:25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row>
    <row r="110" spans="1:25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row>
    <row r="111" spans="1:25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row>
    <row r="112" spans="1:25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row>
    <row r="113" spans="1:25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row>
    <row r="114" spans="1:25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row>
    <row r="115" spans="1:25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row>
    <row r="116" spans="1:25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row>
    <row r="117" spans="1:25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row>
    <row r="118" spans="1:25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row>
    <row r="119" spans="1:25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row>
    <row r="120" spans="1:25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row>
    <row r="121" spans="1:25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row>
    <row r="122" spans="1:25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row>
    <row r="123" spans="1:25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row>
    <row r="124" spans="1:25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row>
    <row r="125" spans="1:25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row>
    <row r="126" spans="1:25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row>
    <row r="127" spans="1:25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row>
    <row r="128" spans="1:25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row>
    <row r="129" spans="1:25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row>
    <row r="130" spans="1:25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row>
    <row r="131" spans="1:25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row>
    <row r="132" spans="1:25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row>
    <row r="133" spans="1:25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row>
    <row r="134" spans="1:25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row>
    <row r="135" spans="1:25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row>
    <row r="136" spans="1:25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row>
    <row r="137" spans="1:25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row>
    <row r="138" spans="1:25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row>
    <row r="139" spans="1:25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row>
    <row r="140" spans="1:25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row>
    <row r="141" spans="1:25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row>
    <row r="142" spans="1:25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row>
    <row r="143" spans="1:25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row>
    <row r="144" spans="1:25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row>
    <row r="145" spans="1:25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row>
    <row r="146" spans="1:25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row>
    <row r="147" spans="1:25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row>
    <row r="148" spans="1:25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row>
    <row r="149" spans="1:25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row>
    <row r="150" spans="1:25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row>
    <row r="151" spans="1:25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row>
    <row r="152" spans="1:25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row>
    <row r="153" spans="1:25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row>
    <row r="154" spans="1:25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row>
    <row r="155" spans="1:25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row>
    <row r="156" spans="1:25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row>
    <row r="157" spans="1:25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row>
    <row r="158" spans="1:25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row>
    <row r="159" spans="1:25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row>
    <row r="160" spans="1:25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row>
    <row r="161" spans="1:25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row>
    <row r="162" spans="1:25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row>
    <row r="163" spans="1:25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row>
    <row r="164" spans="1:25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row>
    <row r="165" spans="1:25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row>
    <row r="166" spans="1:25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row>
    <row r="167" spans="1:25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row>
    <row r="168" spans="1:25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row>
    <row r="169" spans="1:25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row>
    <row r="170" spans="1:25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row>
    <row r="171" spans="1:25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row>
    <row r="172" spans="1:25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row>
    <row r="173" spans="1:25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row>
    <row r="174" spans="1:25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row>
    <row r="175" spans="1:25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row>
    <row r="176" spans="1:25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row>
    <row r="177" spans="1:25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row>
    <row r="178" spans="1:25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row>
    <row r="179" spans="1:25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row>
    <row r="180" spans="1:25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row>
    <row r="181" spans="1:25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row>
    <row r="182" spans="1:25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row>
    <row r="183" spans="1:25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row>
    <row r="184" spans="1:25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row>
    <row r="185" spans="1:25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row>
    <row r="186" spans="1:25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row>
    <row r="187" spans="1:25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row>
    <row r="188" spans="1:25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row>
    <row r="189" spans="1:25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row>
    <row r="190" spans="1:25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row>
    <row r="191" spans="1:25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row>
    <row r="192" spans="1:25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row>
    <row r="193" spans="1:25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row>
    <row r="194" spans="1:25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row>
    <row r="195" spans="1:25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row>
    <row r="196" spans="1:25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row>
    <row r="197" spans="1:25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row>
    <row r="198" spans="1:25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row>
    <row r="199" spans="1:25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row>
    <row r="200" spans="1:25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row>
    <row r="201" spans="1:25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row>
    <row r="202" spans="1:25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row>
    <row r="203" spans="1:25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row>
    <row r="204" spans="1:25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row>
    <row r="205" spans="1:25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row>
    <row r="206" spans="1:25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row>
    <row r="207" spans="1:25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row>
    <row r="208" spans="1:25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row>
    <row r="209" spans="1:25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row>
    <row r="210" spans="1:25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row>
    <row r="211" spans="1:25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row>
    <row r="212" spans="1:25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row>
    <row r="213" spans="1:25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row>
    <row r="214" spans="1:25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row>
    <row r="215" spans="1:25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row>
    <row r="216" spans="1:25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row>
    <row r="217" spans="1:25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row>
    <row r="218" spans="1:25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row>
    <row r="219" spans="1:25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row>
    <row r="220" spans="1:25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row>
    <row r="221" spans="1:25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row>
    <row r="222" spans="1:25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row>
    <row r="223" spans="1:25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row>
    <row r="224" spans="1:25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row>
    <row r="225" spans="1:25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row>
    <row r="226" spans="1:25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row>
    <row r="227" spans="1:25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row>
    <row r="228" spans="1:25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row>
    <row r="229" spans="1:25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row>
    <row r="230" spans="1:25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row>
    <row r="231" spans="1:25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row>
    <row r="232" spans="1:25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row>
    <row r="233" spans="1:25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row>
    <row r="234" spans="1:25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row>
    <row r="235" spans="1:25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row>
    <row r="236" spans="1:25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row>
    <row r="237" spans="1:25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row>
    <row r="238" spans="1:25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row>
    <row r="239" spans="1:25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row>
    <row r="240" spans="1:25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row>
    <row r="241" spans="1:25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row>
  </sheetData>
  <mergeCells count="5">
    <mergeCell ref="A1:J1"/>
    <mergeCell ref="A2:J2"/>
    <mergeCell ref="A3:K3"/>
    <mergeCell ref="A22:B22"/>
    <mergeCell ref="A28:B28"/>
  </mergeCells>
  <phoneticPr fontId="19" type="noConversion"/>
  <pageMargins left="0.31458333333333299" right="0" top="0.47222222222222199" bottom="0.40902777777777799" header="0.5" footer="0.31458333333333299"/>
  <pageSetup paperSize="8" orientation="landscape" r:id="rId1"/>
  <headerFooter>
    <oddHeader>&amp;R第 &amp;P 页，共 &amp;N 页</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单价分析</vt:lpstr>
      <vt:lpstr>单价分析!Print_Area</vt:lpstr>
      <vt:lpstr>单价分析!Print_Titles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2020-07-03T02:10:00Z</cp:lastPrinted>
  <dcterms:created xsi:type="dcterms:W3CDTF">2020-07-01T01:14:00Z</dcterms:created>
  <dcterms:modified xsi:type="dcterms:W3CDTF">2023-09-21T03:33:48Z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true</vt:bool>
  </property>
  <property fmtid="{D5CDD505-2E9C-101B-9397-08002B2CF9AE}" pid="4" name="ICV">
    <vt:lpwstr>23581D2677854FAB9CBA268401AA5AEF_13</vt:lpwstr>
  </property>
</Properties>
</file>