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bookViews>
  <sheets>
    <sheet name="FSFB-1" sheetId="14" r:id="rId1"/>
  </sheets>
  <definedNames>
    <definedName name="_xlnm.Print_Area" localSheetId="0">'FSFB-1'!$A$1:$H$24</definedName>
    <definedName name="_xlnm.Print_Titles" localSheetId="0">'FSFB-1'!$1:$2</definedName>
  </definedNames>
  <calcPr calcId="125725"/>
</workbook>
</file>

<file path=xl/calcChain.xml><?xml version="1.0" encoding="utf-8"?>
<calcChain xmlns="http://schemas.openxmlformats.org/spreadsheetml/2006/main">
  <c r="E7" i="14"/>
  <c r="F7" s="1"/>
  <c r="F16"/>
  <c r="F17"/>
  <c r="F15"/>
  <c r="E13"/>
  <c r="F13" s="1"/>
  <c r="E12"/>
  <c r="F12" s="1"/>
  <c r="E11"/>
  <c r="F11" s="1"/>
  <c r="E10"/>
  <c r="E9"/>
  <c r="F9" s="1"/>
  <c r="E8"/>
  <c r="F8" s="1"/>
  <c r="E6"/>
  <c r="F6" s="1"/>
  <c r="D10"/>
  <c r="F10" s="1"/>
  <c r="E4" l="1"/>
  <c r="F4"/>
  <c r="F18" s="1"/>
</calcChain>
</file>

<file path=xl/sharedStrings.xml><?xml version="1.0" encoding="utf-8"?>
<sst xmlns="http://schemas.openxmlformats.org/spreadsheetml/2006/main" count="81" uniqueCount="58">
  <si>
    <t>细目号</t>
  </si>
  <si>
    <t>细目名称</t>
  </si>
  <si>
    <t>单位</t>
  </si>
  <si>
    <t>暂定数量</t>
  </si>
  <si>
    <t>综合单价（元）</t>
  </si>
  <si>
    <t>合价（元）</t>
  </si>
  <si>
    <t>主要工作内容</t>
  </si>
  <si>
    <t>计量规则</t>
  </si>
  <si>
    <t>100章</t>
  </si>
  <si>
    <t>102-3</t>
  </si>
  <si>
    <t>安全经费</t>
  </si>
  <si>
    <t>总额</t>
  </si>
  <si>
    <t>313-5</t>
  </si>
  <si>
    <t>m</t>
  </si>
  <si>
    <t>m2</t>
  </si>
  <si>
    <t>3cm厚干硬性透水水泥砂浆</t>
  </si>
  <si>
    <t>15cm厚C20透水混凝土</t>
  </si>
  <si>
    <t>合计</t>
  </si>
  <si>
    <t>上述因素所产生的费用包含在综合单价内。</t>
  </si>
  <si>
    <t>2、上述综合单价包含安全及文明施工费（安全帽、工作服、标志标牌等，现场工作人员人身保险费，洒水降尘，河道等水系污染的清理）。</t>
  </si>
  <si>
    <t>3、上述综合单价已充分考虑本项目的施工特点（如机械使用低、二次装运、可能会出现的窝工和误工等费用），因此在项目实施中不考虑任何原因的费用和工期索赔。</t>
  </si>
  <si>
    <t>313-5-a</t>
    <phoneticPr fontId="8" type="noConversion"/>
  </si>
  <si>
    <t>313-5-b</t>
    <phoneticPr fontId="8" type="noConversion"/>
  </si>
  <si>
    <t>砼预制块路缘石</t>
    <phoneticPr fontId="8" type="noConversion"/>
  </si>
  <si>
    <t xml:space="preserve">
砼预制块立路缘石（59*20*35）</t>
    <phoneticPr fontId="8" type="noConversion"/>
  </si>
  <si>
    <t xml:space="preserve">
砼预制块立路缘石（59*10*18）</t>
    <phoneticPr fontId="8" type="noConversion"/>
  </si>
  <si>
    <t xml:space="preserve">
砼预制块平路缘石（59*25*15）</t>
    <phoneticPr fontId="8" type="noConversion"/>
  </si>
  <si>
    <t xml:space="preserve">
砼预制块平路缘石（59*20*7）</t>
    <phoneticPr fontId="8" type="noConversion"/>
  </si>
  <si>
    <t>砼预制块平路缘石
（59*20*15）</t>
    <phoneticPr fontId="8" type="noConversion"/>
  </si>
  <si>
    <t>砼预制块平路缘石
（59*8*6）</t>
    <phoneticPr fontId="8" type="noConversion"/>
  </si>
  <si>
    <t>砼预制块立路缘石（59*20*30）</t>
    <phoneticPr fontId="8" type="noConversion"/>
  </si>
  <si>
    <t>砼预制块立路缘石
（59*20*18）</t>
    <phoneticPr fontId="8" type="noConversion"/>
  </si>
  <si>
    <t>313-6-c</t>
    <phoneticPr fontId="8" type="noConversion"/>
  </si>
  <si>
    <t>预制场地平整，硬化处理、塑料摸具刷油；预制块预制、装运；路基整修；预制块铺砌砂浆、安装、砼靠背等工作内容、勾缝。缘石应边角齐全、外形完好、表面平整。</t>
    <phoneticPr fontId="8" type="noConversion"/>
  </si>
  <si>
    <t xml:space="preserve">    依据图纸所示位置及尺寸，并经现场实际验收合格按双方核定的设计（含变更设计）内的数量以米（单边）为单位计量；除预制块混凝土由甲方提供外，其余所有材料设备（模具、发电机、运输及小型作业机械等）、安全防护、接水接电、场地硬化、水泥砂浆垫层、砼靠背等均由乙方提供及实施，费用已含在综合单价中，不另行计量。</t>
    <phoneticPr fontId="8" type="noConversion"/>
  </si>
  <si>
    <t>313-5-c</t>
    <phoneticPr fontId="8" type="noConversion"/>
  </si>
  <si>
    <t>313-5-d</t>
    <phoneticPr fontId="8" type="noConversion"/>
  </si>
  <si>
    <t>313-5-e</t>
    <phoneticPr fontId="8" type="noConversion"/>
  </si>
  <si>
    <t>313-5-f</t>
    <phoneticPr fontId="8" type="noConversion"/>
  </si>
  <si>
    <t>313-5-g</t>
    <phoneticPr fontId="8" type="noConversion"/>
  </si>
  <si>
    <t>313-5-h</t>
    <phoneticPr fontId="8" type="noConversion"/>
  </si>
  <si>
    <t>313-6</t>
    <phoneticPr fontId="8" type="noConversion"/>
  </si>
  <si>
    <t>313-6-a</t>
    <phoneticPr fontId="8" type="noConversion"/>
  </si>
  <si>
    <t>313-6-b</t>
    <phoneticPr fontId="8" type="noConversion"/>
  </si>
  <si>
    <t xml:space="preserve">    依据图纸所示位置及尺寸，并经现场实际验收合格按双方核定的设计（含变更设计）内的数量以平方米为单位计量，除甲方提供透水砖材料外，其余所有材料、设备、小型作业机械等、安全防护、接水接电、场地硬化、吸水砖收边处理等均由乙方提供及实施，费用已含在综合单价中，不另行计量。</t>
    <phoneticPr fontId="8" type="noConversion"/>
  </si>
  <si>
    <t>场地清理；透水砖铺筑、砂清扫、灌缝等工作内容。</t>
    <phoneticPr fontId="8" type="noConversion"/>
  </si>
  <si>
    <t xml:space="preserve">    依据图纸所示位置及尺寸，并经现场实际验收合格按双方核定的设计（含变更设计）内的数量以平方米为单位计量，所有材料及、设备、养护设施、安全防护等均由乙方提供及实施，费用已含在综合单价中，不另行计量。</t>
    <phoneticPr fontId="8" type="noConversion"/>
  </si>
  <si>
    <t xml:space="preserve">    依据图纸所示位置及尺寸，并经现场实际验收合格按双方核定的设计（含变更设计）内的数量以平方米为单位计量，除混凝土由甲方提供外，其余所有材料、设备、安全防护等均由乙方提供及实施，费用已含在综合单价中，不另行计量。</t>
    <phoneticPr fontId="8" type="noConversion"/>
  </si>
  <si>
    <t>场地清理；砂浆铺筑、养生等工作内容。</t>
    <phoneticPr fontId="8" type="noConversion"/>
  </si>
  <si>
    <t>场地清理；砼铺筑、养生等工作内容。</t>
    <phoneticPr fontId="8" type="noConversion"/>
  </si>
  <si>
    <t>上饶国际医疗旅游先行区核心区道路网建设项目
附属（路缘石、透水砖）工程劳务分包FSFB-1标段工程量清单</t>
    <phoneticPr fontId="8" type="noConversion"/>
  </si>
  <si>
    <t>6cm厚透水砖施工</t>
    <phoneticPr fontId="8" type="noConversion"/>
  </si>
  <si>
    <t>透水砖</t>
    <phoneticPr fontId="8" type="noConversion"/>
  </si>
  <si>
    <t xml:space="preserve">    现场安全防护设施安装齐全（包括作业人员安全帽、反光衣，施工现场安全围挡、安全标识标牌、安全锥等安全设施设置、维护及转场，洒水降尘，安全锥、限速牌、导向牌、警示牌、爆闪灯、安全网等），施工路段交通指挥、疏导（乙方必须配备至少1名以上安全员）、施工车辆、设备证件齐全、操作人员持证等与安全有关的工作内容。</t>
    <phoneticPr fontId="8" type="noConversion"/>
  </si>
  <si>
    <t>本项是在本劳务分包工程量清单各细目综合单价中已包含安全经费的基础上综合考虑再增设的费用。本细目按计量进度支付，各项安全警示标志、导向牌等安全设施安放到位、施工车辆及设备证件齐全、操作人员持证上岗，满足甲方要求的开工条件后计量支付0.1（每条线路）；其后每次计量支付0.1用于安全设施维护、转场及安全人员等费用，累计计量支付至0.8，乙方全部完工退场后计量支付至0.9，本项目交工验收后计量至1.0。如乙方不配合，不服从业主、监理或甲方管理人员指挥，甲方将另外组织人员实施，费用甲方直接从乙方的安全生产费中扣除，不足部分则从乙方计量款中扣除。除拌合站安全标识标牌由甲方一次性提供外（拌合站施工过程中需补充的小型标识标牌及移动安全设施由乙方提供及实施），其余摊铺现场（摊铺点前后各200m）小型安全标识标牌、安全锥、夜间移动警示灯等及所有人工、材料（含安全设施的设置、维护、维修需要的小型材料等）、设备（含吊车、挖机、发电机及施工用电设施及甲方提供的安全设施的安装、维护、维修等）等均由乙方提供及实施。</t>
    <phoneticPr fontId="8" type="noConversion"/>
  </si>
  <si>
    <t>备注：本次招标项目要求施工队必须配备足够的现场技术人员，如甲方赶工期要求增加设备，乙方必须无条件增加，增加费用已含在综合单价内；乙方在施工过程中必须满足当地的水保、环保要求，配备相应的环保设施；各施工队在进场前必须提供对劳务及工作人员进行投保，投保险种：无记名，人身意外伤害险，保险额伤亡险不低60万元，伤害险不低于10万元。机动车辆要求必须投保强制性保险和第三责任险（100万元以上），结算时提供保险单据原件备查，复印件作为结算附件资料。</t>
    <phoneticPr fontId="8" type="noConversion"/>
  </si>
  <si>
    <t>1、以上综合单价均包含税金（乙方须向甲方提供正式的“增值税专用发票”、发票税目为“工程服务”，发票税率为“9%”，开具税票所需缴纳的一切税费由乙方自行承担)。</t>
    <phoneticPr fontId="8" type="noConversion"/>
  </si>
  <si>
    <t xml:space="preserve">     乙方采购的塑料模具质量必须得到甲方的认可，乙方应确保所采购的塑料模具质量达到国家、行业所需的质量标准，施工时不变形。甲方在此约定：砼预制块尺寸（变形量）超过3mm的预制件、色泽不一致、蜂窝、麻面、破损属于报废产品，甲方不予计量，其损失（含甲方的砼材料费）由乙方承担。</t>
    <phoneticPr fontId="8" type="noConversion"/>
  </si>
</sst>
</file>

<file path=xl/styles.xml><?xml version="1.0" encoding="utf-8"?>
<styleSheet xmlns="http://schemas.openxmlformats.org/spreadsheetml/2006/main">
  <numFmts count="1">
    <numFmt numFmtId="176" formatCode="0.00_ "/>
  </numFmts>
  <fonts count="9">
    <font>
      <sz val="11"/>
      <color theme="1"/>
      <name val="等线"/>
      <charset val="134"/>
      <scheme val="minor"/>
    </font>
    <font>
      <sz val="10"/>
      <color theme="1"/>
      <name val="等线"/>
      <charset val="134"/>
      <scheme val="minor"/>
    </font>
    <font>
      <b/>
      <sz val="23"/>
      <color theme="1"/>
      <name val="等线"/>
      <charset val="134"/>
      <scheme val="minor"/>
    </font>
    <font>
      <b/>
      <sz val="10"/>
      <color theme="1"/>
      <name val="等线"/>
      <charset val="134"/>
      <scheme val="minor"/>
    </font>
    <font>
      <sz val="10"/>
      <name val="宋体"/>
      <family val="3"/>
      <charset val="134"/>
    </font>
    <font>
      <sz val="12"/>
      <name val="宋体"/>
      <family val="3"/>
      <charset val="134"/>
    </font>
    <font>
      <sz val="12"/>
      <color rgb="FF000000"/>
      <name val="宋体"/>
      <family val="3"/>
      <charset val="134"/>
    </font>
    <font>
      <sz val="11"/>
      <color theme="1"/>
      <name val="等线"/>
      <charset val="134"/>
      <scheme val="minor"/>
    </font>
    <font>
      <sz val="9"/>
      <name val="等线"/>
      <charset val="13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833">
    <xf numFmtId="0" fontId="0"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6"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xf numFmtId="0" fontId="7" fillId="0" borderId="0">
      <alignment vertical="center"/>
    </xf>
    <xf numFmtId="0" fontId="7"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0" fontId="7" fillId="0" borderId="0">
      <alignment vertical="center"/>
    </xf>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40">
    <xf numFmtId="0" fontId="0" fillId="0" borderId="0" xfId="0">
      <alignment vertical="center"/>
    </xf>
    <xf numFmtId="0" fontId="1" fillId="2" borderId="0" xfId="0" applyFont="1" applyFill="1" applyAlignment="1">
      <alignment horizontal="center" vertical="center"/>
    </xf>
    <xf numFmtId="49" fontId="0" fillId="2" borderId="0" xfId="0" applyNumberForma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lignmen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633" applyFont="1" applyFill="1" applyBorder="1" applyAlignment="1">
      <alignment horizontal="center" vertical="center" wrapText="1"/>
    </xf>
    <xf numFmtId="49" fontId="1" fillId="2"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633" applyFont="1" applyFill="1" applyBorder="1" applyAlignment="1">
      <alignment horizontal="center" vertical="center" wrapText="1"/>
    </xf>
    <xf numFmtId="0" fontId="1" fillId="2" borderId="1" xfId="56" applyFont="1" applyFill="1" applyBorder="1" applyAlignment="1">
      <alignment horizontal="center" vertical="center" wrapText="1"/>
    </xf>
    <xf numFmtId="0" fontId="1" fillId="2" borderId="1" xfId="56"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633"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76" fontId="1" fillId="2" borderId="1" xfId="633" applyNumberFormat="1" applyFont="1" applyFill="1" applyBorder="1" applyAlignment="1">
      <alignment horizontal="center" vertical="center" wrapText="1"/>
    </xf>
    <xf numFmtId="49" fontId="4" fillId="2" borderId="8"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4" fillId="2" borderId="10"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12" xfId="0" applyNumberFormat="1" applyFont="1" applyFill="1" applyBorder="1" applyAlignment="1">
      <alignment horizontal="left" vertical="center" wrapText="1"/>
    </xf>
    <xf numFmtId="0" fontId="2" fillId="2" borderId="0"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5"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4" fillId="2" borderId="7"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8" xfId="0" applyNumberFormat="1" applyFont="1" applyFill="1" applyBorder="1" applyAlignment="1">
      <alignment horizontal="left" vertical="center" wrapText="1"/>
    </xf>
    <xf numFmtId="0" fontId="4" fillId="2" borderId="0"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wrapText="1"/>
    </xf>
  </cellXfs>
  <cellStyles count="833">
    <cellStyle name="常规" xfId="0" builtinId="0"/>
    <cellStyle name="常规 10" xfId="56"/>
    <cellStyle name="常规 10 2" xfId="59"/>
    <cellStyle name="常规 10 2 2" xfId="62"/>
    <cellStyle name="常规 10 2 2 2" xfId="64"/>
    <cellStyle name="常规 10 2 2 2 2" xfId="65"/>
    <cellStyle name="常规 10 2 2 3" xfId="12"/>
    <cellStyle name="常规 10 2 2 3 2" xfId="13"/>
    <cellStyle name="常规 10 2 2 4" xfId="67"/>
    <cellStyle name="常规 10 2 3" xfId="69"/>
    <cellStyle name="常规 10 2 3 2" xfId="10"/>
    <cellStyle name="常规 10 2 3 2 2" xfId="70"/>
    <cellStyle name="常规 10 2 3 3" xfId="45"/>
    <cellStyle name="常规 10 2 3 3 2" xfId="49"/>
    <cellStyle name="常规 10 2 3 4" xfId="51"/>
    <cellStyle name="常规 10 2 4" xfId="47"/>
    <cellStyle name="常规 10 2 4 2" xfId="53"/>
    <cellStyle name="常规 10 2 5" xfId="72"/>
    <cellStyle name="常规 10 3" xfId="75"/>
    <cellStyle name="常规 10 3 2" xfId="79"/>
    <cellStyle name="常规 10 3 2 2" xfId="82"/>
    <cellStyle name="常规 10 3 3" xfId="85"/>
    <cellStyle name="常规 10 3 3 2" xfId="38"/>
    <cellStyle name="常规 10 3 4" xfId="87"/>
    <cellStyle name="常规 10 4" xfId="90"/>
    <cellStyle name="常规 10 4 2" xfId="93"/>
    <cellStyle name="常规 10 4 2 2" xfId="94"/>
    <cellStyle name="常规 10 4 3" xfId="95"/>
    <cellStyle name="常规 10 4 3 2" xfId="96"/>
    <cellStyle name="常规 10 4 4" xfId="97"/>
    <cellStyle name="常规 10 5" xfId="99"/>
    <cellStyle name="常规 10 5 2" xfId="100"/>
    <cellStyle name="常规 10 6" xfId="101"/>
    <cellStyle name="常规 10 7" xfId="103"/>
    <cellStyle name="常规 11" xfId="107"/>
    <cellStyle name="常规 11 2" xfId="110"/>
    <cellStyle name="常规 11 2 2" xfId="113"/>
    <cellStyle name="常规 11 2 2 2" xfId="114"/>
    <cellStyle name="常规 11 2 2 2 2" xfId="115"/>
    <cellStyle name="常规 11 2 2 3" xfId="116"/>
    <cellStyle name="常规 11 2 2 3 2" xfId="117"/>
    <cellStyle name="常规 11 2 2 4" xfId="118"/>
    <cellStyle name="常规 11 2 3" xfId="119"/>
    <cellStyle name="常规 11 2 3 2" xfId="120"/>
    <cellStyle name="常规 11 2 3 2 2" xfId="121"/>
    <cellStyle name="常规 11 2 3 3" xfId="122"/>
    <cellStyle name="常规 11 2 3 3 2" xfId="123"/>
    <cellStyle name="常规 11 2 3 4" xfId="124"/>
    <cellStyle name="常规 11 2 4" xfId="125"/>
    <cellStyle name="常规 11 2 4 2" xfId="127"/>
    <cellStyle name="常规 11 2 5" xfId="128"/>
    <cellStyle name="常规 11 3" xfId="132"/>
    <cellStyle name="常规 11 3 2" xfId="136"/>
    <cellStyle name="常规 11 3 2 2" xfId="137"/>
    <cellStyle name="常规 11 3 3" xfId="140"/>
    <cellStyle name="常规 11 3 3 2" xfId="141"/>
    <cellStyle name="常规 11 3 4" xfId="142"/>
    <cellStyle name="常规 11 4" xfId="146"/>
    <cellStyle name="常规 11 4 2" xfId="147"/>
    <cellStyle name="常规 11 4 2 2" xfId="148"/>
    <cellStyle name="常规 11 4 3" xfId="149"/>
    <cellStyle name="常规 11 4 3 2" xfId="150"/>
    <cellStyle name="常规 11 4 4" xfId="151"/>
    <cellStyle name="常规 11 5" xfId="153"/>
    <cellStyle name="常规 11 5 2" xfId="154"/>
    <cellStyle name="常规 11 6" xfId="155"/>
    <cellStyle name="常规 12" xfId="158"/>
    <cellStyle name="常规 12 2" xfId="161"/>
    <cellStyle name="常规 12 2 2" xfId="17"/>
    <cellStyle name="常规 12 2 2 2" xfId="162"/>
    <cellStyle name="常规 12 2 2 2 2" xfId="21"/>
    <cellStyle name="常规 12 2 2 3" xfId="15"/>
    <cellStyle name="常规 12 2 2 3 2" xfId="164"/>
    <cellStyle name="常规 12 2 2 4" xfId="166"/>
    <cellStyle name="常规 12 2 3" xfId="11"/>
    <cellStyle name="常规 12 2 3 2" xfId="167"/>
    <cellStyle name="常规 12 2 3 2 2" xfId="168"/>
    <cellStyle name="常规 12 2 3 3" xfId="170"/>
    <cellStyle name="常规 12 2 3 3 2" xfId="172"/>
    <cellStyle name="常规 12 2 3 4" xfId="174"/>
    <cellStyle name="常规 12 2 4" xfId="25"/>
    <cellStyle name="常规 12 2 4 2" xfId="175"/>
    <cellStyle name="常规 12 2 5" xfId="43"/>
    <cellStyle name="常规 12 3" xfId="178"/>
    <cellStyle name="常规 12 3 2" xfId="180"/>
    <cellStyle name="常规 12 3 2 2" xfId="181"/>
    <cellStyle name="常规 12 3 3" xfId="182"/>
    <cellStyle name="常规 12 3 3 2" xfId="183"/>
    <cellStyle name="常规 12 3 4" xfId="184"/>
    <cellStyle name="常规 12 4" xfId="187"/>
    <cellStyle name="常规 12 4 2" xfId="188"/>
    <cellStyle name="常规 12 4 2 2" xfId="189"/>
    <cellStyle name="常规 12 4 3" xfId="190"/>
    <cellStyle name="常规 12 4 3 2" xfId="191"/>
    <cellStyle name="常规 12 4 4" xfId="192"/>
    <cellStyle name="常规 12 5" xfId="194"/>
    <cellStyle name="常规 12 5 2" xfId="195"/>
    <cellStyle name="常规 12 6" xfId="196"/>
    <cellStyle name="常规 13" xfId="199"/>
    <cellStyle name="常规 13 2" xfId="201"/>
    <cellStyle name="常规 13 2 2" xfId="202"/>
    <cellStyle name="常规 13 2 2 2" xfId="42"/>
    <cellStyle name="常规 13 2 2 2 2" xfId="204"/>
    <cellStyle name="常规 13 2 2 3" xfId="44"/>
    <cellStyle name="常规 13 2 2 3 2" xfId="205"/>
    <cellStyle name="常规 13 2 2 4" xfId="206"/>
    <cellStyle name="常规 13 2 3" xfId="207"/>
    <cellStyle name="常规 13 2 3 2" xfId="22"/>
    <cellStyle name="常规 13 2 3 2 2" xfId="209"/>
    <cellStyle name="常规 13 2 3 3" xfId="210"/>
    <cellStyle name="常规 13 2 3 3 2" xfId="211"/>
    <cellStyle name="常规 13 2 3 4" xfId="212"/>
    <cellStyle name="常规 13 2 4" xfId="215"/>
    <cellStyle name="常规 13 2 4 2" xfId="218"/>
    <cellStyle name="常规 13 2 5" xfId="222"/>
    <cellStyle name="常规 13 3" xfId="223"/>
    <cellStyle name="常规 13 3 2" xfId="225"/>
    <cellStyle name="常规 13 3 2 2" xfId="219"/>
    <cellStyle name="常规 13 3 3" xfId="226"/>
    <cellStyle name="常规 13 3 3 2" xfId="227"/>
    <cellStyle name="常规 13 3 4" xfId="232"/>
    <cellStyle name="常规 13 4" xfId="233"/>
    <cellStyle name="常规 13 4 2" xfId="235"/>
    <cellStyle name="常规 13 4 2 2" xfId="237"/>
    <cellStyle name="常规 13 4 3" xfId="238"/>
    <cellStyle name="常规 13 4 3 2" xfId="239"/>
    <cellStyle name="常规 13 4 4" xfId="242"/>
    <cellStyle name="常规 13 5" xfId="29"/>
    <cellStyle name="常规 13 5 2" xfId="243"/>
    <cellStyle name="常规 13 6" xfId="71"/>
    <cellStyle name="常规 14" xfId="246"/>
    <cellStyle name="常规 14 2" xfId="248"/>
    <cellStyle name="常规 14 2 2" xfId="250"/>
    <cellStyle name="常规 14 2 2 2" xfId="252"/>
    <cellStyle name="常规 14 2 2 2 2" xfId="255"/>
    <cellStyle name="常规 14 2 2 3" xfId="257"/>
    <cellStyle name="常规 14 2 2 3 2" xfId="259"/>
    <cellStyle name="常规 14 2 2 4" xfId="260"/>
    <cellStyle name="常规 14 2 3" xfId="261"/>
    <cellStyle name="常规 14 2 3 2" xfId="263"/>
    <cellStyle name="常规 14 2 3 2 2" xfId="8"/>
    <cellStyle name="常规 14 2 3 3" xfId="253"/>
    <cellStyle name="常规 14 2 3 3 2" xfId="30"/>
    <cellStyle name="常规 14 2 3 4" xfId="264"/>
    <cellStyle name="常规 14 2 4" xfId="265"/>
    <cellStyle name="常规 14 2 4 2" xfId="266"/>
    <cellStyle name="常规 14 2 5" xfId="236"/>
    <cellStyle name="常规 14 3" xfId="268"/>
    <cellStyle name="常规 14 3 2" xfId="14"/>
    <cellStyle name="常规 14 3 2 2" xfId="163"/>
    <cellStyle name="常规 14 3 3" xfId="165"/>
    <cellStyle name="常规 14 3 3 2" xfId="269"/>
    <cellStyle name="常规 14 3 4" xfId="270"/>
    <cellStyle name="常规 14 4" xfId="271"/>
    <cellStyle name="常规 14 4 2" xfId="169"/>
    <cellStyle name="常规 14 4 2 2" xfId="171"/>
    <cellStyle name="常规 14 4 3" xfId="173"/>
    <cellStyle name="常规 14 4 3 2" xfId="272"/>
    <cellStyle name="常规 14 4 4" xfId="273"/>
    <cellStyle name="常规 14 5" xfId="274"/>
    <cellStyle name="常规 14 5 2" xfId="275"/>
    <cellStyle name="常规 14 6" xfId="50"/>
    <cellStyle name="常规 15" xfId="276"/>
    <cellStyle name="常规 15 2" xfId="278"/>
    <cellStyle name="常规 15 2 2" xfId="281"/>
    <cellStyle name="常规 15 2 2 2" xfId="284"/>
    <cellStyle name="常规 15 2 2 2 2" xfId="286"/>
    <cellStyle name="常规 15 2 2 3" xfId="287"/>
    <cellStyle name="常规 15 2 2 3 2" xfId="48"/>
    <cellStyle name="常规 15 2 2 4" xfId="288"/>
    <cellStyle name="常规 15 2 3" xfId="289"/>
    <cellStyle name="常规 15 2 3 2" xfId="291"/>
    <cellStyle name="常规 15 2 3 2 2" xfId="293"/>
    <cellStyle name="常规 15 2 3 3" xfId="294"/>
    <cellStyle name="常规 15 2 3 3 2" xfId="126"/>
    <cellStyle name="常规 15 2 3 4" xfId="32"/>
    <cellStyle name="常规 15 2 4" xfId="295"/>
    <cellStyle name="常规 15 2 4 2" xfId="33"/>
    <cellStyle name="常规 15 2 5" xfId="297"/>
    <cellStyle name="常规 15 3" xfId="299"/>
    <cellStyle name="常规 15 3 2" xfId="302"/>
    <cellStyle name="常规 15 3 2 2" xfId="304"/>
    <cellStyle name="常规 15 3 3" xfId="307"/>
    <cellStyle name="常规 15 3 3 2" xfId="310"/>
    <cellStyle name="常规 15 3 4" xfId="314"/>
    <cellStyle name="常规 15 4" xfId="317"/>
    <cellStyle name="常规 15 4 2" xfId="3"/>
    <cellStyle name="常规 15 4 2 2" xfId="319"/>
    <cellStyle name="常规 15 4 3" xfId="322"/>
    <cellStyle name="常规 15 4 3 2" xfId="324"/>
    <cellStyle name="常规 15 4 4" xfId="326"/>
    <cellStyle name="常规 15 5" xfId="327"/>
    <cellStyle name="常规 15 5 2" xfId="329"/>
    <cellStyle name="常规 15 6" xfId="330"/>
    <cellStyle name="常规 16" xfId="331"/>
    <cellStyle name="常规 16 2" xfId="54"/>
    <cellStyle name="常规 16 2 2" xfId="57"/>
    <cellStyle name="常规 16 2 2 2" xfId="60"/>
    <cellStyle name="常规 16 2 2 2 2" xfId="63"/>
    <cellStyle name="常规 16 2 2 3" xfId="68"/>
    <cellStyle name="常规 16 2 2 3 2" xfId="9"/>
    <cellStyle name="常规 16 2 2 4" xfId="46"/>
    <cellStyle name="常规 16 2 3" xfId="73"/>
    <cellStyle name="常规 16 2 3 2" xfId="77"/>
    <cellStyle name="常规 16 2 3 2 2" xfId="81"/>
    <cellStyle name="常规 16 2 3 3" xfId="84"/>
    <cellStyle name="常规 16 2 3 3 2" xfId="37"/>
    <cellStyle name="常规 16 2 3 4" xfId="86"/>
    <cellStyle name="常规 16 2 4" xfId="88"/>
    <cellStyle name="常规 16 2 4 2" xfId="92"/>
    <cellStyle name="常规 16 2 5" xfId="98"/>
    <cellStyle name="常规 16 3" xfId="105"/>
    <cellStyle name="常规 16 3 2" xfId="108"/>
    <cellStyle name="常规 16 3 2 2" xfId="111"/>
    <cellStyle name="常规 16 3 3" xfId="129"/>
    <cellStyle name="常规 16 3 3 2" xfId="133"/>
    <cellStyle name="常规 16 3 4" xfId="143"/>
    <cellStyle name="常规 16 4" xfId="156"/>
    <cellStyle name="常规 16 4 2" xfId="159"/>
    <cellStyle name="常规 16 4 2 2" xfId="16"/>
    <cellStyle name="常规 16 4 3" xfId="177"/>
    <cellStyle name="常规 16 4 3 2" xfId="179"/>
    <cellStyle name="常规 16 4 4" xfId="186"/>
    <cellStyle name="常规 16 5" xfId="197"/>
    <cellStyle name="常规 16 5 2" xfId="200"/>
    <cellStyle name="常规 16 6" xfId="244"/>
    <cellStyle name="常规 17" xfId="333"/>
    <cellStyle name="常规 17 2" xfId="213"/>
    <cellStyle name="常规 17 2 2" xfId="216"/>
    <cellStyle name="常规 17 2 2 2" xfId="335"/>
    <cellStyle name="常规 17 2 2 2 2" xfId="337"/>
    <cellStyle name="常规 17 2 2 3" xfId="247"/>
    <cellStyle name="常规 17 2 2 3 2" xfId="249"/>
    <cellStyle name="常规 17 2 2 4" xfId="267"/>
    <cellStyle name="常规 17 2 3" xfId="338"/>
    <cellStyle name="常规 17 2 3 2" xfId="340"/>
    <cellStyle name="常规 17 2 3 2 2" xfId="342"/>
    <cellStyle name="常规 17 2 3 3" xfId="280"/>
    <cellStyle name="常规 17 2 3 3 2" xfId="283"/>
    <cellStyle name="常规 17 2 3 4" xfId="301"/>
    <cellStyle name="常规 17 2 4" xfId="343"/>
    <cellStyle name="常规 17 2 4 2" xfId="345"/>
    <cellStyle name="常规 17 2 5" xfId="346"/>
    <cellStyle name="常规 17 3" xfId="220"/>
    <cellStyle name="常规 17 3 2" xfId="347"/>
    <cellStyle name="常规 17 3 2 2" xfId="349"/>
    <cellStyle name="常规 17 3 3" xfId="351"/>
    <cellStyle name="常规 17 3 3 2" xfId="354"/>
    <cellStyle name="常规 17 3 4" xfId="356"/>
    <cellStyle name="常规 17 4" xfId="358"/>
    <cellStyle name="常规 17 4 2" xfId="362"/>
    <cellStyle name="常规 17 4 2 2" xfId="366"/>
    <cellStyle name="常规 17 4 3" xfId="369"/>
    <cellStyle name="常规 17 4 3 2" xfId="372"/>
    <cellStyle name="常规 17 4 4" xfId="373"/>
    <cellStyle name="常规 17 5" xfId="375"/>
    <cellStyle name="常规 17 5 2" xfId="378"/>
    <cellStyle name="常规 17 6" xfId="380"/>
    <cellStyle name="常规 18" xfId="138"/>
    <cellStyle name="常规 18 2" xfId="230"/>
    <cellStyle name="常规 18 2 2" xfId="383"/>
    <cellStyle name="常规 18 2 2 2" xfId="385"/>
    <cellStyle name="常规 18 2 3" xfId="388"/>
    <cellStyle name="常规 18 2 3 2" xfId="391"/>
    <cellStyle name="常规 18 2 4" xfId="394"/>
    <cellStyle name="常规 18 3" xfId="228"/>
    <cellStyle name="常规 18 3 2" xfId="399"/>
    <cellStyle name="常规 18 3 2 2" xfId="401"/>
    <cellStyle name="常规 18 3 3" xfId="403"/>
    <cellStyle name="常规 18 3 3 2" xfId="406"/>
    <cellStyle name="常规 18 3 4" xfId="408"/>
    <cellStyle name="常规 18 4" xfId="410"/>
    <cellStyle name="常规 18 4 2" xfId="40"/>
    <cellStyle name="常规 18 5" xfId="412"/>
    <cellStyle name="常规 19" xfId="414"/>
    <cellStyle name="常规 19 2" xfId="240"/>
    <cellStyle name="常规 19 2 2" xfId="416"/>
    <cellStyle name="常规 19 2 2 2" xfId="418"/>
    <cellStyle name="常规 19 2 3" xfId="420"/>
    <cellStyle name="常规 19 2 3 2" xfId="422"/>
    <cellStyle name="常规 19 2 4" xfId="424"/>
    <cellStyle name="常规 19 3" xfId="381"/>
    <cellStyle name="常规 19 3 2" xfId="387"/>
    <cellStyle name="常规 19 3 2 2" xfId="425"/>
    <cellStyle name="常规 19 3 3" xfId="426"/>
    <cellStyle name="常规 19 3 3 2" xfId="427"/>
    <cellStyle name="常规 19 3 4" xfId="429"/>
    <cellStyle name="常规 19 4" xfId="390"/>
    <cellStyle name="常规 19 4 2" xfId="393"/>
    <cellStyle name="常规 19 5" xfId="396"/>
    <cellStyle name="常规 2" xfId="320"/>
    <cellStyle name="常规 2 2" xfId="423"/>
    <cellStyle name="常规 2 2 2" xfId="430"/>
    <cellStyle name="常规 2 2 2 2" xfId="309"/>
    <cellStyle name="常规 2 2 2 2 2" xfId="313"/>
    <cellStyle name="常规 2 2 2 2 2 2" xfId="432"/>
    <cellStyle name="常规 2 2 2 2 3" xfId="434"/>
    <cellStyle name="常规 2 2 2 3" xfId="316"/>
    <cellStyle name="常规 2 2 2 3 2" xfId="435"/>
    <cellStyle name="常规 2 2 2 3 2 2" xfId="436"/>
    <cellStyle name="常规 2 2 2 3 2 2 2" xfId="437"/>
    <cellStyle name="常规 2 2 2 3 2 3" xfId="438"/>
    <cellStyle name="常规 2 2 2 3 2 3 2" xfId="439"/>
    <cellStyle name="常规 2 2 2 3 2 4" xfId="441"/>
    <cellStyle name="常规 2 2 2 3 3" xfId="442"/>
    <cellStyle name="常规 2 2 2 3 3 2" xfId="443"/>
    <cellStyle name="常规 2 2 2 3 3 2 2" xfId="258"/>
    <cellStyle name="常规 2 2 2 3 3 3" xfId="251"/>
    <cellStyle name="常规 2 2 2 3 3 3 2" xfId="254"/>
    <cellStyle name="常规 2 2 2 3 3 4" xfId="256"/>
    <cellStyle name="常规 2 2 2 3 4" xfId="445"/>
    <cellStyle name="常规 2 2 2 3 4 2" xfId="446"/>
    <cellStyle name="常规 2 2 2 3 5" xfId="448"/>
    <cellStyle name="常规 2 2 2 4" xfId="34"/>
    <cellStyle name="常规 2 2 2 4 2" xfId="449"/>
    <cellStyle name="常规 2 2 2 4 2 2" xfId="450"/>
    <cellStyle name="常规 2 2 2 4 3" xfId="451"/>
    <cellStyle name="常规 2 2 2 5" xfId="31"/>
    <cellStyle name="常规 2 2 2 5 2" xfId="66"/>
    <cellStyle name="常规 2 2 2 6" xfId="35"/>
    <cellStyle name="常规 2 2 2 7" xfId="36"/>
    <cellStyle name="常规 2 2 3" xfId="452"/>
    <cellStyle name="常规 2 2 3 2" xfId="321"/>
    <cellStyle name="常规 2 2 3 2 2" xfId="323"/>
    <cellStyle name="常规 2 2 3 3" xfId="325"/>
    <cellStyle name="常规 2 2 3 3 2" xfId="453"/>
    <cellStyle name="常规 2 2 3 4" xfId="456"/>
    <cellStyle name="常规 2 2 4" xfId="2"/>
    <cellStyle name="常规 2 2 4 2" xfId="457"/>
    <cellStyle name="常规 2 2 4 2 2" xfId="458"/>
    <cellStyle name="常规 2 2 4 3" xfId="459"/>
    <cellStyle name="常规 2 2 5" xfId="460"/>
    <cellStyle name="常规 2 2 5 2" xfId="461"/>
    <cellStyle name="常规 2 2 6" xfId="462"/>
    <cellStyle name="常规 2 3" xfId="52"/>
    <cellStyle name="常规 2 3 2" xfId="463"/>
    <cellStyle name="常规 2 3 2 2" xfId="131"/>
    <cellStyle name="常规 2 3 2 2 2" xfId="135"/>
    <cellStyle name="常规 2 3 2 3" xfId="145"/>
    <cellStyle name="常规 2 3 2 4" xfId="152"/>
    <cellStyle name="常规 2 3 3" xfId="464"/>
    <cellStyle name="常规 2 3 3 2" xfId="176"/>
    <cellStyle name="常规 2 3 3 3" xfId="185"/>
    <cellStyle name="常规 2 3 4" xfId="306"/>
    <cellStyle name="常规 2 3 5" xfId="465"/>
    <cellStyle name="常规 2 4" xfId="466"/>
    <cellStyle name="常规 2 4 2" xfId="467"/>
    <cellStyle name="常规 2 4 2 2" xfId="353"/>
    <cellStyle name="常规 2 4 3" xfId="468"/>
    <cellStyle name="常规 2 4 4" xfId="312"/>
    <cellStyle name="常规 2 4 5" xfId="433"/>
    <cellStyle name="常规 2 5" xfId="469"/>
    <cellStyle name="常规 2 5 2" xfId="470"/>
    <cellStyle name="常规 2 5 2 2" xfId="405"/>
    <cellStyle name="常规 2 5 3" xfId="471"/>
    <cellStyle name="常规 2 6" xfId="472"/>
    <cellStyle name="常规 20" xfId="277"/>
    <cellStyle name="常规 20 2" xfId="279"/>
    <cellStyle name="常规 20 2 2" xfId="282"/>
    <cellStyle name="常规 20 2 2 2" xfId="285"/>
    <cellStyle name="常规 20 2 3" xfId="290"/>
    <cellStyle name="常规 20 2 3 2" xfId="292"/>
    <cellStyle name="常规 20 2 4" xfId="296"/>
    <cellStyle name="常规 20 3" xfId="300"/>
    <cellStyle name="常规 20 3 2" xfId="303"/>
    <cellStyle name="常规 20 3 2 2" xfId="305"/>
    <cellStyle name="常规 20 3 3" xfId="308"/>
    <cellStyle name="常规 20 3 3 2" xfId="311"/>
    <cellStyle name="常规 20 3 4" xfId="315"/>
    <cellStyle name="常规 20 4" xfId="318"/>
    <cellStyle name="常规 20 4 2" xfId="4"/>
    <cellStyle name="常规 20 5" xfId="328"/>
    <cellStyle name="常规 21" xfId="332"/>
    <cellStyle name="常规 21 2" xfId="55"/>
    <cellStyle name="常规 21 2 2" xfId="58"/>
    <cellStyle name="常规 21 2 2 2" xfId="61"/>
    <cellStyle name="常规 21 2 3" xfId="74"/>
    <cellStyle name="常规 21 2 3 2" xfId="78"/>
    <cellStyle name="常规 21 2 4" xfId="89"/>
    <cellStyle name="常规 21 3" xfId="106"/>
    <cellStyle name="常规 21 3 2" xfId="109"/>
    <cellStyle name="常规 21 3 2 2" xfId="112"/>
    <cellStyle name="常规 21 3 3" xfId="130"/>
    <cellStyle name="常规 21 3 3 2" xfId="134"/>
    <cellStyle name="常规 21 3 4" xfId="144"/>
    <cellStyle name="常规 21 4" xfId="157"/>
    <cellStyle name="常规 21 4 2" xfId="160"/>
    <cellStyle name="常规 21 5" xfId="198"/>
    <cellStyle name="常规 22" xfId="334"/>
    <cellStyle name="常规 22 2" xfId="214"/>
    <cellStyle name="常规 22 2 2" xfId="217"/>
    <cellStyle name="常规 22 2 2 2" xfId="336"/>
    <cellStyle name="常规 22 2 3" xfId="339"/>
    <cellStyle name="常规 22 2 3 2" xfId="341"/>
    <cellStyle name="常规 22 2 4" xfId="344"/>
    <cellStyle name="常规 22 3" xfId="221"/>
    <cellStyle name="常规 22 3 2" xfId="348"/>
    <cellStyle name="常规 22 3 2 2" xfId="350"/>
    <cellStyle name="常规 22 3 3" xfId="352"/>
    <cellStyle name="常规 22 3 3 2" xfId="355"/>
    <cellStyle name="常规 22 3 4" xfId="357"/>
    <cellStyle name="常规 22 4" xfId="359"/>
    <cellStyle name="常规 22 4 2" xfId="363"/>
    <cellStyle name="常规 22 5" xfId="376"/>
    <cellStyle name="常规 23" xfId="139"/>
    <cellStyle name="常规 23 2" xfId="231"/>
    <cellStyle name="常规 23 2 2" xfId="384"/>
    <cellStyle name="常规 23 2 2 2" xfId="386"/>
    <cellStyle name="常规 23 2 3" xfId="389"/>
    <cellStyle name="常规 23 2 3 2" xfId="392"/>
    <cellStyle name="常规 23 2 4" xfId="395"/>
    <cellStyle name="常规 23 3" xfId="229"/>
    <cellStyle name="常规 23 3 2" xfId="400"/>
    <cellStyle name="常规 23 3 2 2" xfId="402"/>
    <cellStyle name="常规 23 3 3" xfId="404"/>
    <cellStyle name="常规 23 3 3 2" xfId="407"/>
    <cellStyle name="常规 23 3 4" xfId="409"/>
    <cellStyle name="常规 23 4" xfId="411"/>
    <cellStyle name="常规 23 4 2" xfId="41"/>
    <cellStyle name="常规 23 5" xfId="413"/>
    <cellStyle name="常规 24" xfId="415"/>
    <cellStyle name="常规 24 2" xfId="241"/>
    <cellStyle name="常规 24 2 2" xfId="417"/>
    <cellStyle name="常规 24 2 2 2" xfId="419"/>
    <cellStyle name="常规 24 2 3" xfId="421"/>
    <cellStyle name="常规 24 3" xfId="382"/>
    <cellStyle name="常规 25" xfId="474"/>
    <cellStyle name="常规 25 2" xfId="476"/>
    <cellStyle name="常规 25 2 2" xfId="455"/>
    <cellStyle name="常规 25 3" xfId="398"/>
    <cellStyle name="常规 26" xfId="28"/>
    <cellStyle name="常规 26 2" xfId="7"/>
    <cellStyle name="常规 26 2 2" xfId="193"/>
    <cellStyle name="常规 26 3" xfId="39"/>
    <cellStyle name="常规 27" xfId="478"/>
    <cellStyle name="常规 27 2" xfId="480"/>
    <cellStyle name="常规 27 2 2" xfId="481"/>
    <cellStyle name="常规 27 3" xfId="482"/>
    <cellStyle name="常规 28" xfId="361"/>
    <cellStyle name="常规 28 2" xfId="365"/>
    <cellStyle name="常规 28 2 2" xfId="483"/>
    <cellStyle name="常规 28 3" xfId="484"/>
    <cellStyle name="常规 28 3 2" xfId="440"/>
    <cellStyle name="常规 28 4" xfId="444"/>
    <cellStyle name="常规 29" xfId="368"/>
    <cellStyle name="常规 29 2" xfId="371"/>
    <cellStyle name="常规 29 2 2" xfId="485"/>
    <cellStyle name="常规 29 3" xfId="486"/>
    <cellStyle name="常规 29 3 2" xfId="487"/>
    <cellStyle name="常规 29 4" xfId="447"/>
    <cellStyle name="常规 29 4 2" xfId="488"/>
    <cellStyle name="常规 29 5" xfId="262"/>
    <cellStyle name="常规 3" xfId="489"/>
    <cellStyle name="常规 3 2" xfId="428"/>
    <cellStyle name="常规 3 2 2" xfId="490"/>
    <cellStyle name="常规 3 2 2 2" xfId="374"/>
    <cellStyle name="常规 3 2 2 2 2" xfId="377"/>
    <cellStyle name="常规 3 2 2 2 2 2" xfId="491"/>
    <cellStyle name="常规 3 2 2 2 3" xfId="431"/>
    <cellStyle name="常规 3 2 2 2 3 2" xfId="492"/>
    <cellStyle name="常规 3 2 2 2 4" xfId="26"/>
    <cellStyle name="常规 3 2 2 3" xfId="379"/>
    <cellStyle name="常规 3 2 2 3 2" xfId="493"/>
    <cellStyle name="常规 3 2 2 3 2 2" xfId="494"/>
    <cellStyle name="常规 3 2 2 3 3" xfId="495"/>
    <cellStyle name="常规 3 2 2 3 3 2" xfId="496"/>
    <cellStyle name="常规 3 2 2 3 4" xfId="497"/>
    <cellStyle name="常规 3 2 2 4" xfId="498"/>
    <cellStyle name="常规 3 2 2 4 2" xfId="499"/>
    <cellStyle name="常规 3 2 2 5" xfId="500"/>
    <cellStyle name="常规 3 2 2 5 2" xfId="501"/>
    <cellStyle name="常规 3 2 2 6" xfId="502"/>
    <cellStyle name="常规 3 2 2 7" xfId="503"/>
    <cellStyle name="常规 3 2 2 8" xfId="504"/>
    <cellStyle name="常规 3 2 3" xfId="505"/>
    <cellStyle name="常规 3 2 3 2" xfId="506"/>
    <cellStyle name="常规 3 2 3 2 2" xfId="507"/>
    <cellStyle name="常规 3 2 3 2 2 2" xfId="508"/>
    <cellStyle name="常规 3 2 3 2 3" xfId="509"/>
    <cellStyle name="常规 3 2 3 3" xfId="510"/>
    <cellStyle name="常规 3 2 3 3 2" xfId="511"/>
    <cellStyle name="常规 3 2 3 4" xfId="512"/>
    <cellStyle name="常规 3 2 3 5" xfId="513"/>
    <cellStyle name="常规 3 2 4" xfId="514"/>
    <cellStyle name="常规 3 2 4 2" xfId="515"/>
    <cellStyle name="常规 3 2 4 2 2" xfId="516"/>
    <cellStyle name="常规 3 2 4 3" xfId="517"/>
    <cellStyle name="常规 3 2 4 3 2" xfId="518"/>
    <cellStyle name="常规 3 2 4 4" xfId="519"/>
    <cellStyle name="常规 3 2 5" xfId="520"/>
    <cellStyle name="常规 3 2 5 2" xfId="521"/>
    <cellStyle name="常规 3 2 5 2 2" xfId="522"/>
    <cellStyle name="常规 3 2 5 3" xfId="523"/>
    <cellStyle name="常规 3 2 6" xfId="524"/>
    <cellStyle name="常规 3 2 6 2" xfId="525"/>
    <cellStyle name="常规 3 2 7" xfId="526"/>
    <cellStyle name="常规 3 2 8" xfId="527"/>
    <cellStyle name="常规 3 2 9" xfId="528"/>
    <cellStyle name="常规 3 3" xfId="529"/>
    <cellStyle name="常规 3 3 2" xfId="530"/>
    <cellStyle name="常规 3 3 2 2" xfId="531"/>
    <cellStyle name="常规 3 3 2 2 2" xfId="532"/>
    <cellStyle name="常规 3 3 2 3" xfId="533"/>
    <cellStyle name="常规 3 3 2 3 2" xfId="534"/>
    <cellStyle name="常规 3 3 2 4" xfId="535"/>
    <cellStyle name="常规 3 3 3" xfId="536"/>
    <cellStyle name="常规 3 3 3 2" xfId="537"/>
    <cellStyle name="常规 3 3 3 2 2" xfId="538"/>
    <cellStyle name="常规 3 3 3 3" xfId="539"/>
    <cellStyle name="常规 3 3 3 3 2" xfId="540"/>
    <cellStyle name="常规 3 3 3 4" xfId="541"/>
    <cellStyle name="常规 3 3 4" xfId="542"/>
    <cellStyle name="常规 3 3 4 2" xfId="543"/>
    <cellStyle name="常规 3 3 5" xfId="544"/>
    <cellStyle name="常规 3 3 5 2" xfId="545"/>
    <cellStyle name="常规 3 3 6" xfId="546"/>
    <cellStyle name="常规 3 3 7" xfId="547"/>
    <cellStyle name="常规 3 3 8" xfId="548"/>
    <cellStyle name="常规 3 4" xfId="549"/>
    <cellStyle name="常规 3 4 2" xfId="550"/>
    <cellStyle name="常规 3 4 2 2" xfId="551"/>
    <cellStyle name="常规 3 4 3" xfId="5"/>
    <cellStyle name="常规 3 5" xfId="552"/>
    <cellStyle name="常规 3 5 2" xfId="553"/>
    <cellStyle name="常规 3 5 2 2" xfId="102"/>
    <cellStyle name="常规 3 5 3" xfId="554"/>
    <cellStyle name="常规 3 5 3 2" xfId="555"/>
    <cellStyle name="常规 3 5 4" xfId="556"/>
    <cellStyle name="常规 3 5 4 2" xfId="557"/>
    <cellStyle name="常规 3 5 5" xfId="558"/>
    <cellStyle name="常规 3 6" xfId="559"/>
    <cellStyle name="常规 3 6 2" xfId="560"/>
    <cellStyle name="常规 3 6 2 2" xfId="561"/>
    <cellStyle name="常规 3 6 3" xfId="562"/>
    <cellStyle name="常规 3 6 3 2" xfId="563"/>
    <cellStyle name="常规 3 6 4" xfId="564"/>
    <cellStyle name="常规 3 7" xfId="76"/>
    <cellStyle name="常规 3 7 2" xfId="80"/>
    <cellStyle name="常规 3 8" xfId="83"/>
    <cellStyle name="常规 30" xfId="473"/>
    <cellStyle name="常规 30 2" xfId="475"/>
    <cellStyle name="常规 30 2 2" xfId="454"/>
    <cellStyle name="常规 30 3" xfId="397"/>
    <cellStyle name="常规 31" xfId="27"/>
    <cellStyle name="常规 31 2" xfId="6"/>
    <cellStyle name="常规 32" xfId="477"/>
    <cellStyle name="常规 32 2" xfId="479"/>
    <cellStyle name="常规 33" xfId="360"/>
    <cellStyle name="常规 33 2" xfId="364"/>
    <cellStyle name="常规 34" xfId="367"/>
    <cellStyle name="常规 34 2" xfId="370"/>
    <cellStyle name="常规 35" xfId="566"/>
    <cellStyle name="常规 35 2" xfId="568"/>
    <cellStyle name="常规 36" xfId="570"/>
    <cellStyle name="常规 36 2" xfId="571"/>
    <cellStyle name="常规 37" xfId="572"/>
    <cellStyle name="常规 37 2" xfId="573"/>
    <cellStyle name="常规 38" xfId="574"/>
    <cellStyle name="常规 38 2" xfId="575"/>
    <cellStyle name="常规 39" xfId="1"/>
    <cellStyle name="常规 39 2" xfId="576"/>
    <cellStyle name="常规 4" xfId="577"/>
    <cellStyle name="常规 4 2" xfId="578"/>
    <cellStyle name="常规 4 2 2" xfId="580"/>
    <cellStyle name="常规 4 2 2 2" xfId="583"/>
    <cellStyle name="常规 4 2 2 2 2" xfId="586"/>
    <cellStyle name="常规 4 2 2 3" xfId="20"/>
    <cellStyle name="常规 4 2 2 3 2" xfId="589"/>
    <cellStyle name="常规 4 2 2 4" xfId="592"/>
    <cellStyle name="常规 4 2 3" xfId="594"/>
    <cellStyle name="常规 4 2 3 2" xfId="597"/>
    <cellStyle name="常规 4 2 3 2 2" xfId="600"/>
    <cellStyle name="常规 4 2 3 3" xfId="603"/>
    <cellStyle name="常规 4 2 3 3 2" xfId="605"/>
    <cellStyle name="常规 4 2 3 4" xfId="607"/>
    <cellStyle name="常规 4 2 4" xfId="609"/>
    <cellStyle name="常规 4 2 4 2" xfId="611"/>
    <cellStyle name="常规 4 2 5" xfId="91"/>
    <cellStyle name="常规 4 2 6" xfId="612"/>
    <cellStyle name="常规 4 3" xfId="613"/>
    <cellStyle name="常规 4 3 2" xfId="615"/>
    <cellStyle name="常规 4 3 2 2" xfId="617"/>
    <cellStyle name="常规 4 3 2 2 2" xfId="619"/>
    <cellStyle name="常规 4 3 2 3" xfId="621"/>
    <cellStyle name="常规 4 3 3" xfId="623"/>
    <cellStyle name="常规 4 3 3 2" xfId="625"/>
    <cellStyle name="常规 4 3 4" xfId="627"/>
    <cellStyle name="常规 4 3 4 2" xfId="629"/>
    <cellStyle name="常规 4 3 5" xfId="631"/>
    <cellStyle name="常规 4 3 6" xfId="632"/>
    <cellStyle name="常规 4 4" xfId="579"/>
    <cellStyle name="常规 4 4 2" xfId="582"/>
    <cellStyle name="常规 4 4 2 2" xfId="585"/>
    <cellStyle name="常规 4 4 3" xfId="19"/>
    <cellStyle name="常规 4 4 3 2" xfId="588"/>
    <cellStyle name="常规 4 4 4" xfId="591"/>
    <cellStyle name="常规 4 5" xfId="593"/>
    <cellStyle name="常规 4 5 2" xfId="596"/>
    <cellStyle name="常规 4 5 2 2" xfId="599"/>
    <cellStyle name="常规 4 5 3" xfId="602"/>
    <cellStyle name="常规 4 6" xfId="608"/>
    <cellStyle name="常规 40" xfId="565"/>
    <cellStyle name="常规 40 2" xfId="567"/>
    <cellStyle name="常规 41" xfId="569"/>
    <cellStyle name="常规 5" xfId="633"/>
    <cellStyle name="常规 5 2" xfId="634"/>
    <cellStyle name="常规 5 2 2" xfId="635"/>
    <cellStyle name="常规 5 2 2 2" xfId="636"/>
    <cellStyle name="常规 5 2 2 2 2" xfId="298"/>
    <cellStyle name="常规 5 2 2 3" xfId="637"/>
    <cellStyle name="常规 5 2 2 3 2" xfId="104"/>
    <cellStyle name="常规 5 2 2 4" xfId="224"/>
    <cellStyle name="常规 5 2 3" xfId="638"/>
    <cellStyle name="常规 5 2 3 2" xfId="639"/>
    <cellStyle name="常规 5 2 3 2 2" xfId="640"/>
    <cellStyle name="常规 5 2 3 3" xfId="641"/>
    <cellStyle name="常规 5 2 3 3 2" xfId="642"/>
    <cellStyle name="常规 5 2 3 4" xfId="234"/>
    <cellStyle name="常规 5 2 4" xfId="643"/>
    <cellStyle name="常规 5 2 4 2" xfId="644"/>
    <cellStyle name="常规 5 2 5" xfId="645"/>
    <cellStyle name="常规 5 2 5 2" xfId="646"/>
    <cellStyle name="常规 5 2 6" xfId="647"/>
    <cellStyle name="常规 5 2 7" xfId="648"/>
    <cellStyle name="常规 5 3" xfId="649"/>
    <cellStyle name="常规 5 3 2" xfId="650"/>
    <cellStyle name="常规 5 3 2 2" xfId="651"/>
    <cellStyle name="常规 5 3 2 2 2" xfId="652"/>
    <cellStyle name="常规 5 3 2 3" xfId="653"/>
    <cellStyle name="常规 5 3 3" xfId="654"/>
    <cellStyle name="常规 5 3 3 2" xfId="655"/>
    <cellStyle name="常规 5 3 4" xfId="656"/>
    <cellStyle name="常规 5 4" xfId="614"/>
    <cellStyle name="常规 5 4 2" xfId="616"/>
    <cellStyle name="常规 5 4 2 2" xfId="618"/>
    <cellStyle name="常规 5 4 3" xfId="620"/>
    <cellStyle name="常规 5 4 3 2" xfId="657"/>
    <cellStyle name="常规 5 4 4" xfId="658"/>
    <cellStyle name="常规 5 5" xfId="622"/>
    <cellStyle name="常规 5 5 2" xfId="624"/>
    <cellStyle name="常规 5 5 2 2" xfId="659"/>
    <cellStyle name="常规 5 5 3" xfId="660"/>
    <cellStyle name="常规 5 6" xfId="626"/>
    <cellStyle name="常规 5 6 2" xfId="628"/>
    <cellStyle name="常规 5 7" xfId="630"/>
    <cellStyle name="常规 6" xfId="661"/>
    <cellStyle name="常规 6 10" xfId="662"/>
    <cellStyle name="常规 6 2" xfId="663"/>
    <cellStyle name="常规 6 2 2" xfId="664"/>
    <cellStyle name="常规 6 2 2 2" xfId="665"/>
    <cellStyle name="常规 6 2 2 2 2" xfId="666"/>
    <cellStyle name="常规 6 2 2 3" xfId="667"/>
    <cellStyle name="常规 6 2 2 3 2" xfId="668"/>
    <cellStyle name="常规 6 2 2 4" xfId="669"/>
    <cellStyle name="常规 6 2 3" xfId="670"/>
    <cellStyle name="常规 6 2 3 2" xfId="671"/>
    <cellStyle name="常规 6 2 3 2 2" xfId="672"/>
    <cellStyle name="常规 6 2 3 3" xfId="673"/>
    <cellStyle name="常规 6 2 3 3 2" xfId="674"/>
    <cellStyle name="常规 6 2 3 4" xfId="675"/>
    <cellStyle name="常规 6 2 4" xfId="676"/>
    <cellStyle name="常规 6 2 4 2" xfId="677"/>
    <cellStyle name="常规 6 2 5" xfId="678"/>
    <cellStyle name="常规 6 3" xfId="679"/>
    <cellStyle name="常规 6 3 2" xfId="680"/>
    <cellStyle name="常规 6 3 2 2" xfId="681"/>
    <cellStyle name="常规 6 3 2 2 2" xfId="682"/>
    <cellStyle name="常规 6 3 2 3" xfId="683"/>
    <cellStyle name="常规 6 3 2 3 2" xfId="684"/>
    <cellStyle name="常规 6 3 2 4" xfId="685"/>
    <cellStyle name="常规 6 3 3" xfId="686"/>
    <cellStyle name="常规 6 3 3 2" xfId="687"/>
    <cellStyle name="常规 6 3 3 2 2" xfId="688"/>
    <cellStyle name="常规 6 3 3 3" xfId="689"/>
    <cellStyle name="常规 6 3 3 3 2" xfId="690"/>
    <cellStyle name="常规 6 3 3 4" xfId="691"/>
    <cellStyle name="常规 6 3 4" xfId="692"/>
    <cellStyle name="常规 6 3 4 2" xfId="693"/>
    <cellStyle name="常规 6 3 5" xfId="694"/>
    <cellStyle name="常规 6 4" xfId="581"/>
    <cellStyle name="常规 6 4 2" xfId="584"/>
    <cellStyle name="常规 6 4 2 2" xfId="695"/>
    <cellStyle name="常规 6 4 3" xfId="696"/>
    <cellStyle name="常规 6 5" xfId="18"/>
    <cellStyle name="常规 6 5 2" xfId="587"/>
    <cellStyle name="常规 6 5 2 2" xfId="697"/>
    <cellStyle name="常规 6 5 2 2 2" xfId="698"/>
    <cellStyle name="常规 6 5 2 3" xfId="699"/>
    <cellStyle name="常规 6 5 3" xfId="700"/>
    <cellStyle name="常规 6 5 3 2" xfId="701"/>
    <cellStyle name="常规 6 5 4" xfId="702"/>
    <cellStyle name="常规 6 6" xfId="590"/>
    <cellStyle name="常规 6 6 2" xfId="703"/>
    <cellStyle name="常规 6 6 2 2" xfId="704"/>
    <cellStyle name="常规 6 6 3" xfId="705"/>
    <cellStyle name="常规 6 6 3 2" xfId="706"/>
    <cellStyle name="常规 6 6 4" xfId="707"/>
    <cellStyle name="常规 6 6 4 2" xfId="708"/>
    <cellStyle name="常规 6 6 5" xfId="709"/>
    <cellStyle name="常规 6 7" xfId="710"/>
    <cellStyle name="常规 6 7 2" xfId="711"/>
    <cellStyle name="常规 6 8" xfId="712"/>
    <cellStyle name="常规 6 9" xfId="713"/>
    <cellStyle name="常规 7" xfId="714"/>
    <cellStyle name="常规 7 2" xfId="715"/>
    <cellStyle name="常规 7 2 2" xfId="716"/>
    <cellStyle name="常规 7 2 2 2" xfId="717"/>
    <cellStyle name="常规 7 2 2 2 2" xfId="718"/>
    <cellStyle name="常规 7 2 2 3" xfId="719"/>
    <cellStyle name="常规 7 2 2 3 2" xfId="720"/>
    <cellStyle name="常规 7 2 2 4" xfId="721"/>
    <cellStyle name="常规 7 2 3" xfId="722"/>
    <cellStyle name="常规 7 2 3 2" xfId="723"/>
    <cellStyle name="常规 7 2 3 2 2" xfId="724"/>
    <cellStyle name="常规 7 2 3 3" xfId="725"/>
    <cellStyle name="常规 7 2 3 3 2" xfId="726"/>
    <cellStyle name="常规 7 2 3 4" xfId="727"/>
    <cellStyle name="常规 7 2 4" xfId="728"/>
    <cellStyle name="常规 7 2 4 2" xfId="729"/>
    <cellStyle name="常规 7 2 5" xfId="730"/>
    <cellStyle name="常规 7 3" xfId="731"/>
    <cellStyle name="常规 7 3 2" xfId="732"/>
    <cellStyle name="常规 7 3 2 2" xfId="733"/>
    <cellStyle name="常规 7 3 2 2 2" xfId="734"/>
    <cellStyle name="常规 7 3 2 3" xfId="735"/>
    <cellStyle name="常规 7 3 2 3 2" xfId="736"/>
    <cellStyle name="常规 7 3 2 4" xfId="737"/>
    <cellStyle name="常规 7 3 3" xfId="738"/>
    <cellStyle name="常规 7 3 3 2" xfId="739"/>
    <cellStyle name="常规 7 3 3 2 2" xfId="740"/>
    <cellStyle name="常规 7 3 3 3" xfId="741"/>
    <cellStyle name="常规 7 3 3 3 2" xfId="742"/>
    <cellStyle name="常规 7 3 3 4" xfId="743"/>
    <cellStyle name="常规 7 3 4" xfId="744"/>
    <cellStyle name="常规 7 3 4 2" xfId="745"/>
    <cellStyle name="常规 7 3 5" xfId="746"/>
    <cellStyle name="常规 7 4" xfId="595"/>
    <cellStyle name="常规 7 4 2" xfId="598"/>
    <cellStyle name="常规 7 4 2 2" xfId="747"/>
    <cellStyle name="常规 7 4 2 2 2" xfId="748"/>
    <cellStyle name="常规 7 4 2 3" xfId="749"/>
    <cellStyle name="常规 7 4 2 3 2" xfId="750"/>
    <cellStyle name="常规 7 4 2 4" xfId="751"/>
    <cellStyle name="常规 7 4 3" xfId="752"/>
    <cellStyle name="常规 7 4 3 2" xfId="753"/>
    <cellStyle name="常规 7 4 3 2 2" xfId="754"/>
    <cellStyle name="常规 7 4 3 3" xfId="755"/>
    <cellStyle name="常规 7 4 3 3 2" xfId="756"/>
    <cellStyle name="常规 7 4 3 4" xfId="757"/>
    <cellStyle name="常规 7 4 4" xfId="758"/>
    <cellStyle name="常规 7 4 4 2" xfId="759"/>
    <cellStyle name="常规 7 4 5" xfId="760"/>
    <cellStyle name="常规 7 5" xfId="601"/>
    <cellStyle name="常规 7 5 2" xfId="604"/>
    <cellStyle name="常规 7 5 2 2" xfId="761"/>
    <cellStyle name="常规 7 5 3" xfId="762"/>
    <cellStyle name="常规 7 5 3 2" xfId="763"/>
    <cellStyle name="常规 7 5 4" xfId="764"/>
    <cellStyle name="常规 7 5 4 2" xfId="765"/>
    <cellStyle name="常规 7 5 5" xfId="766"/>
    <cellStyle name="常规 7 6" xfId="606"/>
    <cellStyle name="常规 7 6 2" xfId="767"/>
    <cellStyle name="常规 7 6 2 2" xfId="245"/>
    <cellStyle name="常规 7 6 3" xfId="768"/>
    <cellStyle name="常规 7 6 3 2" xfId="769"/>
    <cellStyle name="常规 7 6 4" xfId="770"/>
    <cellStyle name="常规 7 7" xfId="771"/>
    <cellStyle name="常规 7 7 2" xfId="772"/>
    <cellStyle name="常规 7 8" xfId="773"/>
    <cellStyle name="常规 8" xfId="774"/>
    <cellStyle name="常规 8 2" xfId="775"/>
    <cellStyle name="常规 8 2 2" xfId="776"/>
    <cellStyle name="常规 8 2 2 2" xfId="777"/>
    <cellStyle name="常规 8 2 2 2 2" xfId="778"/>
    <cellStyle name="常规 8 2 2 3" xfId="779"/>
    <cellStyle name="常规 8 2 2 3 2" xfId="780"/>
    <cellStyle name="常规 8 2 2 4" xfId="781"/>
    <cellStyle name="常规 8 2 3" xfId="782"/>
    <cellStyle name="常规 8 2 3 2" xfId="783"/>
    <cellStyle name="常规 8 2 3 2 2" xfId="784"/>
    <cellStyle name="常规 8 2 3 3" xfId="23"/>
    <cellStyle name="常规 8 2 3 3 2" xfId="785"/>
    <cellStyle name="常规 8 2 3 4" xfId="24"/>
    <cellStyle name="常规 8 2 4" xfId="786"/>
    <cellStyle name="常规 8 2 4 2" xfId="787"/>
    <cellStyle name="常规 8 2 5" xfId="788"/>
    <cellStyle name="常规 8 3" xfId="789"/>
    <cellStyle name="常规 8 3 2" xfId="790"/>
    <cellStyle name="常规 8 3 2 2" xfId="791"/>
    <cellStyle name="常规 8 3 3" xfId="792"/>
    <cellStyle name="常规 8 3 3 2" xfId="793"/>
    <cellStyle name="常规 8 3 4" xfId="794"/>
    <cellStyle name="常规 8 4" xfId="610"/>
    <cellStyle name="常规 8 4 2" xfId="795"/>
    <cellStyle name="常规 8 4 2 2" xfId="796"/>
    <cellStyle name="常规 8 4 3" xfId="797"/>
    <cellStyle name="常规 8 4 3 2" xfId="798"/>
    <cellStyle name="常规 8 4 4" xfId="203"/>
    <cellStyle name="常规 8 5" xfId="799"/>
    <cellStyle name="常规 8 5 2" xfId="800"/>
    <cellStyle name="常规 8 6" xfId="801"/>
    <cellStyle name="常规 9" xfId="802"/>
    <cellStyle name="常规 9 2" xfId="803"/>
    <cellStyle name="常规 9 2 2" xfId="804"/>
    <cellStyle name="常规 9 2 2 2" xfId="805"/>
    <cellStyle name="常规 9 2 2 2 2" xfId="806"/>
    <cellStyle name="常规 9 2 2 3" xfId="807"/>
    <cellStyle name="常规 9 2 2 3 2" xfId="808"/>
    <cellStyle name="常规 9 2 2 4" xfId="809"/>
    <cellStyle name="常规 9 2 3" xfId="810"/>
    <cellStyle name="常规 9 2 3 2" xfId="811"/>
    <cellStyle name="常规 9 2 3 2 2" xfId="812"/>
    <cellStyle name="常规 9 2 3 3" xfId="813"/>
    <cellStyle name="常规 9 2 3 3 2" xfId="814"/>
    <cellStyle name="常规 9 2 3 4" xfId="815"/>
    <cellStyle name="常规 9 2 4" xfId="816"/>
    <cellStyle name="常规 9 2 4 2" xfId="817"/>
    <cellStyle name="常规 9 2 5" xfId="818"/>
    <cellStyle name="常规 9 3" xfId="819"/>
    <cellStyle name="常规 9 3 2" xfId="820"/>
    <cellStyle name="常规 9 3 2 2" xfId="821"/>
    <cellStyle name="常规 9 3 3" xfId="822"/>
    <cellStyle name="常规 9 3 3 2" xfId="823"/>
    <cellStyle name="常规 9 3 4" xfId="824"/>
    <cellStyle name="常规 9 4" xfId="825"/>
    <cellStyle name="常规 9 4 2" xfId="826"/>
    <cellStyle name="常规 9 4 2 2" xfId="827"/>
    <cellStyle name="常规 9 4 3" xfId="828"/>
    <cellStyle name="常规 9 4 3 2" xfId="829"/>
    <cellStyle name="常规 9 4 4" xfId="208"/>
    <cellStyle name="常规 9 5" xfId="830"/>
    <cellStyle name="常规 9 5 2" xfId="831"/>
    <cellStyle name="常规 9 6" xfId="8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R24"/>
  <sheetViews>
    <sheetView tabSelected="1" view="pageBreakPreview" zoomScale="98" zoomScaleNormal="100" zoomScaleSheetLayoutView="98" workbookViewId="0">
      <selection activeCell="F6" sqref="F6"/>
    </sheetView>
  </sheetViews>
  <sheetFormatPr defaultColWidth="9" defaultRowHeight="13.5"/>
  <cols>
    <col min="1" max="1" width="10.875" style="2" customWidth="1"/>
    <col min="2" max="2" width="22.875" style="3" customWidth="1"/>
    <col min="3" max="3" width="5" style="3" customWidth="1"/>
    <col min="4" max="4" width="9.75" style="3" customWidth="1"/>
    <col min="5" max="5" width="10.75" style="3" customWidth="1"/>
    <col min="6" max="6" width="8.625" style="3" customWidth="1"/>
    <col min="7" max="7" width="34.25" style="4" customWidth="1"/>
    <col min="8" max="8" width="66.375" style="3" customWidth="1"/>
    <col min="9" max="16372" width="9" style="3"/>
    <col min="16373" max="16384" width="9" style="5"/>
  </cols>
  <sheetData>
    <row r="1" spans="1:8" ht="66" customHeight="1">
      <c r="A1" s="28" t="s">
        <v>50</v>
      </c>
      <c r="B1" s="28"/>
      <c r="C1" s="28"/>
      <c r="D1" s="28"/>
      <c r="E1" s="28"/>
      <c r="F1" s="28"/>
      <c r="G1" s="28"/>
      <c r="H1" s="28"/>
    </row>
    <row r="2" spans="1:8" s="1" customFormat="1" ht="33" customHeight="1">
      <c r="A2" s="6" t="s">
        <v>0</v>
      </c>
      <c r="B2" s="7" t="s">
        <v>1</v>
      </c>
      <c r="C2" s="8" t="s">
        <v>2</v>
      </c>
      <c r="D2" s="8" t="s">
        <v>3</v>
      </c>
      <c r="E2" s="8" t="s">
        <v>4</v>
      </c>
      <c r="F2" s="8" t="s">
        <v>5</v>
      </c>
      <c r="G2" s="8" t="s">
        <v>6</v>
      </c>
      <c r="H2" s="8" t="s">
        <v>7</v>
      </c>
    </row>
    <row r="3" spans="1:8" s="1" customFormat="1" ht="25.5" customHeight="1">
      <c r="A3" s="29" t="s">
        <v>8</v>
      </c>
      <c r="B3" s="30"/>
      <c r="C3" s="8"/>
      <c r="D3" s="8"/>
      <c r="E3" s="8"/>
      <c r="F3" s="8"/>
      <c r="G3" s="8"/>
      <c r="H3" s="8"/>
    </row>
    <row r="4" spans="1:8" s="1" customFormat="1" ht="170.1" customHeight="1">
      <c r="A4" s="9" t="s">
        <v>9</v>
      </c>
      <c r="B4" s="10" t="s">
        <v>10</v>
      </c>
      <c r="C4" s="11" t="s">
        <v>11</v>
      </c>
      <c r="D4" s="11">
        <v>1</v>
      </c>
      <c r="E4" s="11">
        <f>ROUND(SUM(F6:F17)*0.015,0)</f>
        <v>22642</v>
      </c>
      <c r="F4" s="11">
        <f>ROUND(E4*D4,0)</f>
        <v>22642</v>
      </c>
      <c r="G4" s="12" t="s">
        <v>53</v>
      </c>
      <c r="H4" s="13" t="s">
        <v>54</v>
      </c>
    </row>
    <row r="5" spans="1:8" s="1" customFormat="1" ht="35.25" customHeight="1">
      <c r="A5" s="10" t="s">
        <v>12</v>
      </c>
      <c r="B5" s="10" t="s">
        <v>23</v>
      </c>
      <c r="C5" s="11"/>
      <c r="D5" s="11"/>
      <c r="E5" s="11"/>
      <c r="F5" s="11"/>
      <c r="G5" s="12"/>
      <c r="H5" s="13"/>
    </row>
    <row r="6" spans="1:8" s="1" customFormat="1" ht="85.5" customHeight="1">
      <c r="A6" s="10" t="s">
        <v>21</v>
      </c>
      <c r="B6" s="14" t="s">
        <v>24</v>
      </c>
      <c r="C6" s="11" t="s">
        <v>13</v>
      </c>
      <c r="D6" s="11">
        <v>3403</v>
      </c>
      <c r="E6" s="21">
        <f>ROUND(((270.91+73.16+293.51)*0.07+268*0.006+227.85*0.006)*1.085*1.09,2)</f>
        <v>56.3</v>
      </c>
      <c r="F6" s="11">
        <f>ROUND(D6*E6,0)</f>
        <v>191589</v>
      </c>
      <c r="G6" s="15" t="s">
        <v>33</v>
      </c>
      <c r="H6" s="16" t="s">
        <v>34</v>
      </c>
    </row>
    <row r="7" spans="1:8" s="1" customFormat="1" ht="85.5" customHeight="1">
      <c r="A7" s="10" t="s">
        <v>22</v>
      </c>
      <c r="B7" s="14" t="s">
        <v>25</v>
      </c>
      <c r="C7" s="11" t="s">
        <v>13</v>
      </c>
      <c r="D7" s="11">
        <v>2789</v>
      </c>
      <c r="E7" s="21">
        <f>ROUND(((650.39+73.16+373.2)*0.018)*1.085*1.09,2)</f>
        <v>23.35</v>
      </c>
      <c r="F7" s="11">
        <f>ROUND(D7*E7,0)</f>
        <v>65123</v>
      </c>
      <c r="G7" s="15" t="s">
        <v>33</v>
      </c>
      <c r="H7" s="16" t="s">
        <v>34</v>
      </c>
    </row>
    <row r="8" spans="1:8" s="1" customFormat="1" ht="85.5" customHeight="1">
      <c r="A8" s="10" t="s">
        <v>35</v>
      </c>
      <c r="B8" s="14" t="s">
        <v>26</v>
      </c>
      <c r="C8" s="11" t="s">
        <v>13</v>
      </c>
      <c r="D8" s="11">
        <v>3403</v>
      </c>
      <c r="E8" s="21">
        <f>ROUND(((270.91+73.16+293.51)*0.0375+268*0.006+227.85*0.006)*1.085*1.09,2)</f>
        <v>31.79</v>
      </c>
      <c r="F8" s="11">
        <f t="shared" ref="F8:F17" si="0">ROUND(D8*E8,0)</f>
        <v>108181</v>
      </c>
      <c r="G8" s="15" t="s">
        <v>33</v>
      </c>
      <c r="H8" s="16" t="s">
        <v>34</v>
      </c>
    </row>
    <row r="9" spans="1:8" s="1" customFormat="1" ht="85.5" customHeight="1">
      <c r="A9" s="10" t="s">
        <v>36</v>
      </c>
      <c r="B9" s="14" t="s">
        <v>27</v>
      </c>
      <c r="C9" s="11" t="s">
        <v>13</v>
      </c>
      <c r="D9" s="11">
        <v>4893</v>
      </c>
      <c r="E9" s="21">
        <f>ROUND(((650.39+73.16+373.2)*0.014+268*0.006+227.85*0.006)*1.085*1.09,2)</f>
        <v>21.68</v>
      </c>
      <c r="F9" s="11">
        <f t="shared" si="0"/>
        <v>106080</v>
      </c>
      <c r="G9" s="15" t="s">
        <v>33</v>
      </c>
      <c r="H9" s="16" t="s">
        <v>34</v>
      </c>
    </row>
    <row r="10" spans="1:8" s="1" customFormat="1" ht="85.5" customHeight="1">
      <c r="A10" s="10" t="s">
        <v>37</v>
      </c>
      <c r="B10" s="14" t="s">
        <v>30</v>
      </c>
      <c r="C10" s="11" t="s">
        <v>13</v>
      </c>
      <c r="D10" s="11">
        <f>1649+4893</f>
        <v>6542</v>
      </c>
      <c r="E10" s="21">
        <f>ROUND(((270.91+73.16+293.51)*0.06+268*0.006+227.85*0.006)*1.085*1.09,2)</f>
        <v>48.76</v>
      </c>
      <c r="F10" s="11">
        <f t="shared" si="0"/>
        <v>318988</v>
      </c>
      <c r="G10" s="15" t="s">
        <v>33</v>
      </c>
      <c r="H10" s="16" t="s">
        <v>34</v>
      </c>
    </row>
    <row r="11" spans="1:8" s="1" customFormat="1" ht="85.5" customHeight="1">
      <c r="A11" s="10" t="s">
        <v>38</v>
      </c>
      <c r="B11" s="14" t="s">
        <v>31</v>
      </c>
      <c r="C11" s="11" t="s">
        <v>13</v>
      </c>
      <c r="D11" s="11">
        <v>1649</v>
      </c>
      <c r="E11" s="21">
        <f>ROUND(((270.91+73.16+293.51)*0.036+268*0.006+227.85*0.006)*1.085*1.09,2)</f>
        <v>30.66</v>
      </c>
      <c r="F11" s="11">
        <f t="shared" si="0"/>
        <v>50558</v>
      </c>
      <c r="G11" s="15" t="s">
        <v>33</v>
      </c>
      <c r="H11" s="16" t="s">
        <v>34</v>
      </c>
    </row>
    <row r="12" spans="1:8" s="1" customFormat="1" ht="85.5" customHeight="1">
      <c r="A12" s="10" t="s">
        <v>39</v>
      </c>
      <c r="B12" s="14" t="s">
        <v>28</v>
      </c>
      <c r="C12" s="11" t="s">
        <v>13</v>
      </c>
      <c r="D12" s="11">
        <v>1649</v>
      </c>
      <c r="E12" s="21">
        <f>ROUND(((270.91+73.16+293.51)*0.03+268*0.006+227.85*0.006)*1.085*1.09,2)</f>
        <v>26.14</v>
      </c>
      <c r="F12" s="11">
        <f t="shared" si="0"/>
        <v>43105</v>
      </c>
      <c r="G12" s="15" t="s">
        <v>33</v>
      </c>
      <c r="H12" s="16" t="s">
        <v>34</v>
      </c>
    </row>
    <row r="13" spans="1:8" s="1" customFormat="1" ht="85.5" customHeight="1">
      <c r="A13" s="10" t="s">
        <v>40</v>
      </c>
      <c r="B13" s="14" t="s">
        <v>29</v>
      </c>
      <c r="C13" s="11" t="s">
        <v>13</v>
      </c>
      <c r="D13" s="11">
        <v>1917</v>
      </c>
      <c r="E13" s="21">
        <f>ROUND(((650.39+73.16+373.2)*0.0048+268*0.006+227.85*0.006)*1.085*1.09,2)</f>
        <v>9.74</v>
      </c>
      <c r="F13" s="11">
        <f t="shared" si="0"/>
        <v>18672</v>
      </c>
      <c r="G13" s="15" t="s">
        <v>33</v>
      </c>
      <c r="H13" s="16" t="s">
        <v>34</v>
      </c>
    </row>
    <row r="14" spans="1:8" s="1" customFormat="1" ht="39" customHeight="1">
      <c r="A14" s="10" t="s">
        <v>41</v>
      </c>
      <c r="B14" s="14" t="s">
        <v>52</v>
      </c>
      <c r="C14" s="11"/>
      <c r="D14" s="11"/>
      <c r="E14" s="21"/>
      <c r="F14" s="11"/>
      <c r="G14" s="15"/>
      <c r="H14" s="16"/>
    </row>
    <row r="15" spans="1:8" s="1" customFormat="1" ht="63" customHeight="1">
      <c r="A15" s="10" t="s">
        <v>42</v>
      </c>
      <c r="B15" s="14" t="s">
        <v>51</v>
      </c>
      <c r="C15" s="11" t="s">
        <v>14</v>
      </c>
      <c r="D15" s="11">
        <v>20866</v>
      </c>
      <c r="E15" s="11">
        <v>16.3</v>
      </c>
      <c r="F15" s="11">
        <f t="shared" si="0"/>
        <v>340116</v>
      </c>
      <c r="G15" s="15" t="s">
        <v>45</v>
      </c>
      <c r="H15" s="16" t="s">
        <v>44</v>
      </c>
    </row>
    <row r="16" spans="1:8" s="1" customFormat="1" ht="63" customHeight="1">
      <c r="A16" s="10" t="s">
        <v>43</v>
      </c>
      <c r="B16" s="17" t="s">
        <v>15</v>
      </c>
      <c r="C16" s="11" t="s">
        <v>14</v>
      </c>
      <c r="D16" s="11">
        <v>20866</v>
      </c>
      <c r="E16" s="11">
        <v>7.73</v>
      </c>
      <c r="F16" s="11">
        <f t="shared" si="0"/>
        <v>161294</v>
      </c>
      <c r="G16" s="15" t="s">
        <v>48</v>
      </c>
      <c r="H16" s="16" t="s">
        <v>46</v>
      </c>
    </row>
    <row r="17" spans="1:8" s="1" customFormat="1" ht="63" customHeight="1">
      <c r="A17" s="10" t="s">
        <v>32</v>
      </c>
      <c r="B17" s="17" t="s">
        <v>16</v>
      </c>
      <c r="C17" s="11" t="s">
        <v>14</v>
      </c>
      <c r="D17" s="11">
        <v>20866</v>
      </c>
      <c r="E17" s="11">
        <v>5.07</v>
      </c>
      <c r="F17" s="11">
        <f t="shared" si="0"/>
        <v>105791</v>
      </c>
      <c r="G17" s="15" t="s">
        <v>49</v>
      </c>
      <c r="H17" s="16" t="s">
        <v>47</v>
      </c>
    </row>
    <row r="18" spans="1:8" ht="32.25" customHeight="1">
      <c r="A18" s="18"/>
      <c r="B18" s="19" t="s">
        <v>17</v>
      </c>
      <c r="C18" s="19"/>
      <c r="D18" s="19"/>
      <c r="E18" s="19"/>
      <c r="F18" s="19">
        <f>SUM(F4:F17)</f>
        <v>1532139</v>
      </c>
      <c r="G18" s="20"/>
      <c r="H18" s="19"/>
    </row>
    <row r="19" spans="1:8" ht="63" customHeight="1">
      <c r="A19" s="31" t="s">
        <v>55</v>
      </c>
      <c r="B19" s="32"/>
      <c r="C19" s="32"/>
      <c r="D19" s="32"/>
      <c r="E19" s="32"/>
      <c r="F19" s="32"/>
      <c r="G19" s="32"/>
      <c r="H19" s="33"/>
    </row>
    <row r="20" spans="1:8" ht="30" customHeight="1">
      <c r="A20" s="37" t="s">
        <v>57</v>
      </c>
      <c r="B20" s="38"/>
      <c r="C20" s="38"/>
      <c r="D20" s="38"/>
      <c r="E20" s="38"/>
      <c r="F20" s="38"/>
      <c r="G20" s="38"/>
      <c r="H20" s="39"/>
    </row>
    <row r="21" spans="1:8" ht="18" customHeight="1">
      <c r="A21" s="34" t="s">
        <v>18</v>
      </c>
      <c r="B21" s="35"/>
      <c r="C21" s="35"/>
      <c r="D21" s="35"/>
      <c r="E21" s="35"/>
      <c r="F21" s="35"/>
      <c r="G21" s="35"/>
      <c r="H21" s="36"/>
    </row>
    <row r="22" spans="1:8" ht="18" customHeight="1">
      <c r="A22" s="34" t="s">
        <v>56</v>
      </c>
      <c r="B22" s="35"/>
      <c r="C22" s="35"/>
      <c r="D22" s="35"/>
      <c r="E22" s="35"/>
      <c r="F22" s="35"/>
      <c r="G22" s="35"/>
      <c r="H22" s="36"/>
    </row>
    <row r="23" spans="1:8" ht="18" customHeight="1">
      <c r="A23" s="22" t="s">
        <v>19</v>
      </c>
      <c r="B23" s="23"/>
      <c r="C23" s="23"/>
      <c r="D23" s="23"/>
      <c r="E23" s="23"/>
      <c r="F23" s="23"/>
      <c r="G23" s="23"/>
      <c r="H23" s="24"/>
    </row>
    <row r="24" spans="1:8" ht="18" customHeight="1">
      <c r="A24" s="25" t="s">
        <v>20</v>
      </c>
      <c r="B24" s="26"/>
      <c r="C24" s="26"/>
      <c r="D24" s="26"/>
      <c r="E24" s="26"/>
      <c r="F24" s="26"/>
      <c r="G24" s="26"/>
      <c r="H24" s="27"/>
    </row>
  </sheetData>
  <sheetProtection password="C61B" sheet="1" objects="1" scenarios="1"/>
  <mergeCells count="8">
    <mergeCell ref="A23:H23"/>
    <mergeCell ref="A24:H24"/>
    <mergeCell ref="A1:H1"/>
    <mergeCell ref="A3:B3"/>
    <mergeCell ref="A19:H19"/>
    <mergeCell ref="A21:H21"/>
    <mergeCell ref="A22:H22"/>
    <mergeCell ref="A20:H20"/>
  </mergeCells>
  <phoneticPr fontId="8" type="noConversion"/>
  <pageMargins left="0.98425196850393704" right="0.98425196850393704" top="0.98425196850393704" bottom="1.03" header="0.31496062992125984" footer="0.81"/>
  <pageSetup paperSize="9" scale="75" orientation="landscape" verticalDpi="300" r:id="rId1"/>
  <headerFooter>
    <oddFooter>&amp;L&amp;10投标法定代表人或授权委托人（签字盖章）：</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FSFB-1</vt:lpstr>
      <vt:lpstr>'FSFB-1'!Print_Area</vt:lpstr>
      <vt:lpstr>'FSFB-1'!Print_Titles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15501</dc:creator>
  <cp:lastModifiedBy>Administrator</cp:lastModifiedBy>
  <cp:lastPrinted>2020-09-27T04:00:04Z</cp:lastPrinted>
  <dcterms:created xsi:type="dcterms:W3CDTF">2019-11-10T01:54:00Z</dcterms:created>
  <dcterms:modified xsi:type="dcterms:W3CDTF">2020-09-28T03:05:08Z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