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3"/>
  </bookViews>
  <sheets>
    <sheet name="一标段" sheetId="6" r:id="rId1"/>
    <sheet name="二标段" sheetId="7" r:id="rId2"/>
    <sheet name="三标段" sheetId="8" r:id="rId3"/>
    <sheet name="四标段" sheetId="9" r:id="rId4"/>
  </sheets>
  <definedNames>
    <definedName name="_xlnm._FilterDatabase" localSheetId="0" hidden="1">一标段!#REF!</definedName>
    <definedName name="_xlnm.Print_Titles" localSheetId="0">一标段!$1:$2</definedName>
    <definedName name="_xlnm.Print_Area" localSheetId="0">一标段!$A$1:$H$40</definedName>
    <definedName name="_xlnm._FilterDatabase" localSheetId="1" hidden="1">二标段!#REF!</definedName>
    <definedName name="_xlnm.Print_Titles" localSheetId="1">二标段!$1:$2</definedName>
    <definedName name="_xlnm.Print_Area" localSheetId="1">二标段!$A$1:$H$40</definedName>
    <definedName name="_xlnm._FilterDatabase" localSheetId="2" hidden="1">三标段!#REF!</definedName>
    <definedName name="_xlnm.Print_Titles" localSheetId="2">三标段!$1:$2</definedName>
    <definedName name="_xlnm.Print_Area" localSheetId="2">三标段!$A$1:$H$40</definedName>
    <definedName name="_xlnm._FilterDatabase" localSheetId="3" hidden="1">四标段!#REF!</definedName>
    <definedName name="_xlnm.Print_Titles" localSheetId="3">四标段!$1:$2</definedName>
    <definedName name="_xlnm.Print_Area" localSheetId="3">四标段!$A$1:$H$40</definedName>
  </definedNames>
  <calcPr calcId="144525"/>
</workbook>
</file>

<file path=xl/sharedStrings.xml><?xml version="1.0" encoding="utf-8"?>
<sst xmlns="http://schemas.openxmlformats.org/spreadsheetml/2006/main" count="628" uniqueCount="92">
  <si>
    <t>S207蛟洵线万年县城外环改建工程涵洞工程
HDFB-1标段（K0+000-K2+600）劳务分包工程量清单</t>
  </si>
  <si>
    <t>细目号</t>
  </si>
  <si>
    <t>细目名称</t>
  </si>
  <si>
    <t>单位</t>
  </si>
  <si>
    <t>暂定工程量</t>
  </si>
  <si>
    <t>拟发包综合单价（元）</t>
  </si>
  <si>
    <t>合价</t>
  </si>
  <si>
    <t>主要工作内容</t>
  </si>
  <si>
    <t>计量规则</t>
  </si>
  <si>
    <t>101-1</t>
  </si>
  <si>
    <t>安全生产费</t>
  </si>
  <si>
    <t>总额</t>
  </si>
  <si>
    <t xml:space="preserve">    作业人员穿戴安全帽、反光衣及必要的防护措施，人身保险费，施工现场安全围挡、安全标识标牌、安全锥等安全设施按甲方要求设置、维护及转场。施工路段交通指挥、疏导等与安全有关的工作内容。</t>
  </si>
  <si>
    <t>本项是在本劳务分包工程量清单各细目综合单价中已包含安全经费的基础上综合考虑再增设的费用。本细目按计量进度支付，各项安全警示标志、导向牌等安全设施安放到位满足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帽、反光衣、安全围挡、安全标识标牌、安全锥、限速牌、导向牌、警示牌、爆闪灯由甲方提供外，其余所有人工、材料（含安全设施的设置、维护、维修需要的小型材料等）、设备（含吊车、挖机、发电机及施工用电设施及甲方提供的安全设施的安装、维护、维修等）等均由乙方提供及实施（安全设施随施工点搬迁的费用、人身保险费等）。安全设施材料由甲方统一购置至指定地点，由乙方根据现场实施情况自行领取，中途产生费用已包含在单价中，不另行计价。</t>
  </si>
  <si>
    <t>420-1-1</t>
  </si>
  <si>
    <t>钢筋砼盖板涵</t>
  </si>
  <si>
    <t>a-2</t>
  </si>
  <si>
    <t>砂砾换填</t>
  </si>
  <si>
    <t>m3</t>
  </si>
  <si>
    <r>
      <rPr>
        <sz val="10"/>
        <color indexed="8"/>
        <rFont val="Times New Roman"/>
        <charset val="134"/>
      </rPr>
      <t xml:space="preserve">       </t>
    </r>
    <r>
      <rPr>
        <sz val="10"/>
        <color indexed="8"/>
        <rFont val="宋体"/>
        <charset val="134"/>
      </rPr>
      <t>便道填筑及维护、挖基、基坑排水、基底清理；材料收集或采购、运输、铺筑、碾压等所有与换填有关的工作内容。</t>
    </r>
  </si>
  <si>
    <t xml:space="preserve">    依据图纸所示位置及断面尺寸，并经现场实际验收合格按双方核定的设计（含变更设计）内的数量以立方米为单位计量；除砂砾由甲方提供外，所有材料、设备及便道填筑及维护、安全防护设施等均由乙方提供及实施，费用已含在综合单价中，不另行计量。</t>
  </si>
  <si>
    <t>a-3</t>
  </si>
  <si>
    <t>管基砂砾垫层</t>
  </si>
  <si>
    <r>
      <rPr>
        <sz val="10"/>
        <color indexed="8"/>
        <rFont val="Times New Roman"/>
        <charset val="134"/>
      </rPr>
      <t xml:space="preserve">       </t>
    </r>
    <r>
      <rPr>
        <sz val="10"/>
        <color indexed="8"/>
        <rFont val="宋体"/>
        <charset val="134"/>
      </rPr>
      <t>便道填筑及维护、挖基、基坑排水、基底清理；材料收集或采购、运输、铺筑、碾压等所有与垫层有关的工作内容。</t>
    </r>
  </si>
  <si>
    <t>a-4</t>
  </si>
  <si>
    <t>管基C25砼垫层</t>
  </si>
  <si>
    <t xml:space="preserve">   场地清理；围堰、排水，基坑支护；基础模板制作、安装、拆除；混凝土浇筑、养护；施工缝、沉降缝设置、处理等所有与垫层有关的工作内容。</t>
  </si>
  <si>
    <t xml:space="preserve">    依据图纸所示位置及断面尺寸，并经现场实际验收合格按双方核定的设计（含变更设计）内的数量以立方米为单位计量；除砼由甲方提供外，其余所有材料、设备（含吊车、挖机、发电机及施工用电设施等）、安全防护等均由乙方提供及实施，费用已含在综合单价中，不另行计量。</t>
  </si>
  <si>
    <t>a-5</t>
  </si>
  <si>
    <t>基础钢筋
（含墙身连接筋）</t>
  </si>
  <si>
    <t>kg</t>
  </si>
  <si>
    <t xml:space="preserve">    场地清理、场地硬化；钢筋的保护、储存及除锈；钢筋整直、接头；钢筋截断、弯曲、焊接；钢筋安设、支承及固定等所有与钢筋有关的工作内容。</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</si>
  <si>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等均由乙方提供及实施，费用已含在综合单价中，不另行计量。（注：钢筋损耗按设计图纸数量加1.5%损耗控制，如超过控制数量，超过部份按市价在乙方工程款中扣除。）</t>
  </si>
  <si>
    <t>a-6</t>
  </si>
  <si>
    <t>C30基础砼</t>
  </si>
  <si>
    <t xml:space="preserve">   场地清理；围堰、排水，基坑支护；基础模板制作、安装、拆除；混凝土浇筑、养护；施工缝、沉降缝设置、处理等所有与基础有关的工作内容。</t>
  </si>
  <si>
    <t>a-7</t>
  </si>
  <si>
    <t>台帽钢筋</t>
  </si>
  <si>
    <t>a-8-1</t>
  </si>
  <si>
    <t>C30台身砼
（含台帽部分）
（0.8m厚）</t>
  </si>
  <si>
    <t xml:space="preserve">   场地清理；排水；墙身模板制作、安装、拆除；混凝土浇筑、养护；施工缝、沉降缝设置、处理等所有与砼台身有关的工作内容。</t>
  </si>
  <si>
    <t xml:space="preserve">    依据图纸所示位置及断面尺寸，并经现场实际验收合格按双方核定的设计（含变更设计）内的数量以立方米为单位计量；除砼由甲方提供外，其余所有材料（含沥青麻絮等）、设备（含吊车、挖机、发电机及施工用电设施等）、安全防护等均由乙方提供及实施，费用已含在综合单价中，不另行计量。</t>
  </si>
  <si>
    <t>a-8-2</t>
  </si>
  <si>
    <t>C30台身砼
（含台帽部分）
（0.7m厚）</t>
  </si>
  <si>
    <t>a-8-3</t>
  </si>
  <si>
    <t>C30台身砼
（含台帽部分）
（0.5m厚）</t>
  </si>
  <si>
    <t>a-9</t>
  </si>
  <si>
    <t>C25帽石砼</t>
  </si>
  <si>
    <t xml:space="preserve">   场地清理；帽石模板制作、安装、拆除；混凝土浇筑、养护；施工缝设置、处理等所有与砼帽石有关的工作内容。</t>
  </si>
  <si>
    <t>a-10</t>
  </si>
  <si>
    <t>盖板钢筋</t>
  </si>
  <si>
    <t>a-11</t>
  </si>
  <si>
    <t>C30盖板砼</t>
  </si>
  <si>
    <t xml:space="preserve">    场地清理；围堰、排水，平整场地；搭拆工作平台；支架搭设、预压与拆除；安拆模板；4.混凝土浇筑、 养护；5.施工缝、伸缩缝设置处理等所有与砼盖板有关的工作内容。</t>
  </si>
  <si>
    <t>a-12</t>
  </si>
  <si>
    <t>M10浆砌片石八字墙基础、墙身、洞口铺砌基隔水墙</t>
  </si>
  <si>
    <t xml:space="preserve">    挖基、基础清理；围堰、排水，基底检查；选修石料；铺筑基础垫层；配、拌、运砂浆；砌筑、勾缝、抹面、养护；沉降缝设置等所有与浆砌片石有关的工作内容。</t>
  </si>
  <si>
    <t xml:space="preserve">    依据图纸所示位置及断面尺寸，并经现场实际验收合格按双方核定的设计（含变更设计）内的数量以立方米为单位计量；所有材料、设备（含吊车、挖机、发电机及施工用电设施等）、安全防护等均由乙方提供及实施，费用已含在综合单价中，不另行计量。</t>
  </si>
  <si>
    <t>a-13</t>
  </si>
  <si>
    <t>防水层</t>
  </si>
  <si>
    <t>m2</t>
  </si>
  <si>
    <t>含台背清理、清洗、晾干，涂刷防水层等所有与防水层施工有关的所有工作内容。</t>
  </si>
  <si>
    <t>依据图纸所示位置及平面尺寸，并经现场实际验收合格按双方核对的设计（含设计变更）内的数量以平方米为单位计量。本工程所发生的所有费用（含安全防护）由乙方负责，</t>
  </si>
  <si>
    <t>420-1-2</t>
  </si>
  <si>
    <t>箱涵</t>
  </si>
  <si>
    <t>箱身钢筋</t>
  </si>
  <si>
    <t>C30箱身混凝土（含现浇顶板）</t>
  </si>
  <si>
    <t xml:space="preserve"> 场地清理；围堰、排水，平整场地；搭拆工作平台；支架搭设、预压与拆除；安拆模板；4.混凝土浇筑、 养护；5.施工缝、伸缩缝设置处理等所有与砼箱身有关的工作内容。</t>
  </si>
  <si>
    <t>a-8</t>
  </si>
  <si>
    <t>C25八字墙基础、洞口铺砌及隔水墙</t>
  </si>
  <si>
    <t>C25砼八字墙墙身</t>
  </si>
  <si>
    <t xml:space="preserve">   场地清理；排水；墙身模板制作、安装、拆除；混凝土浇筑、养护；施工缝、沉降缝设置、处理等所有与砼墙身有关的工作内容。</t>
  </si>
  <si>
    <t xml:space="preserve">    依据图纸所示位置及断面尺寸，并经现场实际验收合格按双方核定的设计（含变更设计）内的数量以立方米为单位计量；除砼由甲方提供外，其余所有材料（含片石、沥青麻絮等）、设备（含吊车、挖机、发电机及施工用电设施等）、安全防护等均由乙方提供及实施，费用已含在综合单价中，不另行计量。</t>
  </si>
  <si>
    <t>依据图纸所示位置及平面尺寸，并经现场实际验收合格按双方核对的设计（含设计变更）内的数量以平方米为单位计量。本工程所发生的所有费用由乙方负责，</t>
  </si>
  <si>
    <t>420-1-3</t>
  </si>
  <si>
    <t>通道内盖板涵</t>
  </si>
  <si>
    <t>b-1</t>
  </si>
  <si>
    <t>C30台身砼</t>
  </si>
  <si>
    <t>b-2</t>
  </si>
  <si>
    <t>b-3</t>
  </si>
  <si>
    <t xml:space="preserve">    模板制作安拆；混凝土浇筑、 养护；堆集、运输、安装、养护等所有与砼盖板有关的工作内容。</t>
  </si>
  <si>
    <t xml:space="preserve">    依据图纸所示位置及断面尺寸，并经现场实际验收合格按双方核定的设计（含变更设计）内的数量以立方米为单位计量；所有材料（含沥青麻絮等）、设备（含吊车、挖机、发电机及施工用电设施等）、安全防护等均由乙方提供及实施，费用已含在综合单价中，不另行计量。</t>
  </si>
  <si>
    <t>合计：</t>
  </si>
  <si>
    <t>备注：本次招标项目要求施工队必须配备足够的现场技术人员、管理人员及农名工工资管理人员；如甲方赶工期要求增加人员及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</si>
  <si>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</si>
  <si>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</si>
  <si>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</si>
  <si>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</si>
  <si>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4、安全设施（安全帽、反光衣、安全围挡、安全标识标牌、安全锥、限速牌、导向牌、警示牌、爆闪灯）由甲方提供，乙方自行领取并按照甲方要求对其进行放置、维护、维修、转场等。</t>
  </si>
  <si>
    <t>S207蛟洵线万年县城外环改建工程涵洞工程
HDFB-2标段（K2+600-K5+600）劳务分包工程量清单</t>
  </si>
  <si>
    <t>S207蛟洵线万年县城外环改建工程涵洞工程
HDFB-3标段（K5+600-K7+500）劳务分包工程量清单</t>
  </si>
  <si>
    <t>S207蛟洵线万年县城外环改建工程涵洞工程
HDFB-4标段（K7+500-K11+900）劳务分包工程量清单</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</si>
</sst>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_ "/>
    <numFmt numFmtId="177" formatCode="0.00_ "/>
    <numFmt numFmtId="178" formatCode="0.00_);[Red]\(0.00\)"/>
  </numFmts>
  <fonts count="31">
    <font>
      <sz val="11"/>
      <color theme="1"/>
      <name val="宋体"/>
      <charset val="134"/>
      <scheme val="minor"/>
    </font>
    <font>
      <sz val="10"/>
      <color theme="1"/>
      <name val="宋体"/>
      <charset val="134"/>
      <scheme val="minor"/>
    </font>
    <font>
      <b/>
      <sz val="22"/>
      <color theme="1"/>
      <name val="宋体"/>
      <charset val="134"/>
      <scheme val="minor"/>
    </font>
    <font>
      <b/>
      <sz val="10"/>
      <color theme="1"/>
      <name val="宋体"/>
      <charset val="134"/>
      <scheme val="minor"/>
    </font>
    <font>
      <sz val="10"/>
      <name val="Arial Narrow"/>
      <charset val="134"/>
    </font>
    <font>
      <sz val="10"/>
      <name val="宋体"/>
      <charset val="134"/>
    </font>
    <font>
      <sz val="10"/>
      <name val="宋体"/>
      <charset val="134"/>
      <scheme val="minor"/>
    </font>
    <font>
      <sz val="10"/>
      <color indexed="8"/>
      <name val="Times New Roman"/>
      <charset val="134"/>
    </font>
    <font>
      <sz val="10"/>
      <color theme="1"/>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2"/>
      <name val="宋体"/>
      <charset val="134"/>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2"/>
      <color rgb="FF000000"/>
      <name val="宋体"/>
      <charset val="134"/>
    </font>
    <font>
      <sz val="11"/>
      <color rgb="FFFA7D00"/>
      <name val="宋体"/>
      <charset val="0"/>
      <scheme val="minor"/>
    </font>
    <font>
      <sz val="10"/>
      <color indexed="8"/>
      <name val="宋体"/>
      <charset val="134"/>
    </font>
  </fonts>
  <fills count="33">
    <fill>
      <patternFill patternType="none"/>
    </fill>
    <fill>
      <patternFill patternType="gray125"/>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204">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17" fillId="0" borderId="0">
      <alignment vertical="center"/>
    </xf>
    <xf numFmtId="0" fontId="11" fillId="13" borderId="0" applyNumberFormat="0" applyBorder="0" applyAlignment="0" applyProtection="0">
      <alignment vertical="center"/>
    </xf>
    <xf numFmtId="0" fontId="15" fillId="10" borderId="1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27" fillId="30" borderId="0" applyNumberFormat="0" applyBorder="0" applyAlignment="0" applyProtection="0">
      <alignment vertical="center"/>
    </xf>
    <xf numFmtId="0" fontId="1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25" borderId="17" applyNumberFormat="0" applyFont="0" applyAlignment="0" applyProtection="0">
      <alignment vertical="center"/>
    </xf>
    <xf numFmtId="0" fontId="0" fillId="0" borderId="0">
      <alignment vertical="center"/>
    </xf>
    <xf numFmtId="0" fontId="9" fillId="0" borderId="0" applyNumberFormat="0" applyFill="0" applyBorder="0" applyAlignment="0" applyProtection="0">
      <alignment vertical="center"/>
    </xf>
    <xf numFmtId="0" fontId="0" fillId="0" borderId="0"/>
    <xf numFmtId="0" fontId="13" fillId="32"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0" fillId="0" borderId="0">
      <alignment vertical="center"/>
    </xf>
    <xf numFmtId="0" fontId="25" fillId="0" borderId="0" applyNumberFormat="0" applyFill="0" applyBorder="0" applyAlignment="0" applyProtection="0">
      <alignment vertical="center"/>
    </xf>
    <xf numFmtId="0" fontId="20" fillId="0" borderId="14" applyNumberFormat="0" applyFill="0" applyAlignment="0" applyProtection="0">
      <alignment vertical="center"/>
    </xf>
    <xf numFmtId="0" fontId="12" fillId="0" borderId="14" applyNumberFormat="0" applyFill="0" applyAlignment="0" applyProtection="0">
      <alignment vertical="center"/>
    </xf>
    <xf numFmtId="0" fontId="0" fillId="0" borderId="0">
      <alignment vertical="center"/>
    </xf>
    <xf numFmtId="0" fontId="13" fillId="11" borderId="0" applyNumberFormat="0" applyBorder="0" applyAlignment="0" applyProtection="0">
      <alignment vertical="center"/>
    </xf>
    <xf numFmtId="0" fontId="22" fillId="0" borderId="19" applyNumberFormat="0" applyFill="0" applyAlignment="0" applyProtection="0">
      <alignment vertical="center"/>
    </xf>
    <xf numFmtId="0" fontId="13" fillId="12" borderId="0" applyNumberFormat="0" applyBorder="0" applyAlignment="0" applyProtection="0">
      <alignment vertical="center"/>
    </xf>
    <xf numFmtId="0" fontId="19" fillId="18" borderId="16" applyNumberFormat="0" applyAlignment="0" applyProtection="0">
      <alignment vertical="center"/>
    </xf>
    <xf numFmtId="0" fontId="18" fillId="18" borderId="15" applyNumberFormat="0" applyAlignment="0" applyProtection="0">
      <alignment vertical="center"/>
    </xf>
    <xf numFmtId="0" fontId="0" fillId="0" borderId="0"/>
    <xf numFmtId="0" fontId="0" fillId="0" borderId="0"/>
    <xf numFmtId="0" fontId="10" fillId="2" borderId="13" applyNumberFormat="0" applyAlignment="0" applyProtection="0">
      <alignment vertical="center"/>
    </xf>
    <xf numFmtId="0" fontId="11" fillId="14" borderId="0" applyNumberFormat="0" applyBorder="0" applyAlignment="0" applyProtection="0">
      <alignment vertical="center"/>
    </xf>
    <xf numFmtId="0" fontId="0" fillId="0" borderId="0">
      <alignment vertical="center"/>
    </xf>
    <xf numFmtId="0" fontId="0" fillId="0" borderId="0">
      <alignment vertical="center"/>
    </xf>
    <xf numFmtId="0" fontId="13" fillId="21" borderId="0" applyNumberFormat="0" applyBorder="0" applyAlignment="0" applyProtection="0">
      <alignment vertical="center"/>
    </xf>
    <xf numFmtId="0" fontId="29" fillId="0" borderId="20" applyNumberFormat="0" applyFill="0" applyAlignment="0" applyProtection="0">
      <alignment vertical="center"/>
    </xf>
    <xf numFmtId="0" fontId="21" fillId="0" borderId="18" applyNumberFormat="0" applyFill="0" applyAlignment="0" applyProtection="0">
      <alignment vertical="center"/>
    </xf>
    <xf numFmtId="0" fontId="16" fillId="15" borderId="0" applyNumberFormat="0" applyBorder="0" applyAlignment="0" applyProtection="0">
      <alignment vertical="center"/>
    </xf>
    <xf numFmtId="0" fontId="0" fillId="0" borderId="0">
      <alignment vertical="center"/>
    </xf>
    <xf numFmtId="0" fontId="14" fillId="9" borderId="0" applyNumberFormat="0" applyBorder="0" applyAlignment="0" applyProtection="0">
      <alignment vertical="center"/>
    </xf>
    <xf numFmtId="0" fontId="0" fillId="0" borderId="0">
      <alignment vertical="center"/>
    </xf>
    <xf numFmtId="0" fontId="11" fillId="19" borderId="0" applyNumberFormat="0" applyBorder="0" applyAlignment="0" applyProtection="0">
      <alignment vertical="center"/>
    </xf>
    <xf numFmtId="0" fontId="17" fillId="0" borderId="0">
      <alignment vertical="center"/>
    </xf>
    <xf numFmtId="0" fontId="13" fillId="23" borderId="0" applyNumberFormat="0" applyBorder="0" applyAlignment="0" applyProtection="0">
      <alignment vertical="center"/>
    </xf>
    <xf numFmtId="0" fontId="11" fillId="16" borderId="0" applyNumberFormat="0" applyBorder="0" applyAlignment="0" applyProtection="0">
      <alignment vertical="center"/>
    </xf>
    <xf numFmtId="0" fontId="11" fillId="5" borderId="0" applyNumberFormat="0" applyBorder="0" applyAlignment="0" applyProtection="0">
      <alignment vertical="center"/>
    </xf>
    <xf numFmtId="0" fontId="11" fillId="20" borderId="0" applyNumberFormat="0" applyBorder="0" applyAlignment="0" applyProtection="0">
      <alignment vertical="center"/>
    </xf>
    <xf numFmtId="0" fontId="11" fillId="3" borderId="0" applyNumberFormat="0" applyBorder="0" applyAlignment="0" applyProtection="0">
      <alignment vertical="center"/>
    </xf>
    <xf numFmtId="0" fontId="13" fillId="27" borderId="0" applyNumberFormat="0" applyBorder="0" applyAlignment="0" applyProtection="0">
      <alignment vertical="center"/>
    </xf>
    <xf numFmtId="0" fontId="13" fillId="24" borderId="0" applyNumberFormat="0" applyBorder="0" applyAlignment="0" applyProtection="0">
      <alignment vertical="center"/>
    </xf>
    <xf numFmtId="0" fontId="11" fillId="17" borderId="0" applyNumberFormat="0" applyBorder="0" applyAlignment="0" applyProtection="0">
      <alignment vertical="center"/>
    </xf>
    <xf numFmtId="0" fontId="11" fillId="6" borderId="0" applyNumberFormat="0" applyBorder="0" applyAlignment="0" applyProtection="0">
      <alignment vertical="center"/>
    </xf>
    <xf numFmtId="0" fontId="13" fillId="22" borderId="0" applyNumberFormat="0" applyBorder="0" applyAlignment="0" applyProtection="0">
      <alignment vertical="center"/>
    </xf>
    <xf numFmtId="0" fontId="11" fillId="4"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11" fillId="28" borderId="0" applyNumberFormat="0" applyBorder="0" applyAlignment="0" applyProtection="0">
      <alignment vertical="center"/>
    </xf>
    <xf numFmtId="0" fontId="13"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17"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xf numFmtId="0" fontId="0" fillId="0" borderId="0"/>
    <xf numFmtId="0" fontId="0" fillId="0" borderId="0"/>
    <xf numFmtId="0" fontId="1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0" fillId="0" borderId="0">
      <alignment vertical="center"/>
    </xf>
    <xf numFmtId="0" fontId="17"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2">
    <xf numFmtId="0" fontId="0" fillId="0" borderId="0" xfId="0">
      <alignment vertical="center"/>
    </xf>
    <xf numFmtId="0" fontId="0" fillId="0" borderId="0" xfId="0" applyFill="1" applyBorder="1" applyAlignment="1"/>
    <xf numFmtId="0" fontId="0" fillId="0" borderId="0" xfId="0" applyFill="1" applyAlignment="1"/>
    <xf numFmtId="49" fontId="1" fillId="0" borderId="0" xfId="0" applyNumberFormat="1" applyFont="1" applyFill="1">
      <alignment vertical="center"/>
    </xf>
    <xf numFmtId="0" fontId="1" fillId="0" borderId="0" xfId="0" applyFont="1" applyFill="1" applyAlignment="1">
      <alignment horizontal="left" vertical="center"/>
    </xf>
    <xf numFmtId="0" fontId="1" fillId="0" borderId="0" xfId="0" applyFont="1" applyFill="1">
      <alignment vertical="center"/>
    </xf>
    <xf numFmtId="0" fontId="1"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shrinkToFit="1"/>
    </xf>
    <xf numFmtId="0" fontId="5" fillId="0" borderId="2" xfId="0" applyFont="1" applyFill="1" applyBorder="1" applyAlignment="1">
      <alignment horizontal="left" vertical="center" wrapText="1" shrinkToFit="1"/>
    </xf>
    <xf numFmtId="0" fontId="4" fillId="0" borderId="2"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96" applyFont="1" applyFill="1" applyBorder="1" applyAlignment="1">
      <alignment horizontal="left" vertical="top" wrapText="1"/>
    </xf>
    <xf numFmtId="178" fontId="8" fillId="0" borderId="2" xfId="99" applyNumberFormat="1" applyFont="1" applyFill="1" applyBorder="1" applyAlignment="1">
      <alignment horizontal="left" vertical="center" wrapText="1"/>
    </xf>
    <xf numFmtId="0" fontId="8" fillId="0" borderId="2" xfId="114" applyFont="1" applyFill="1" applyBorder="1" applyAlignment="1">
      <alignment horizontal="left" vertical="top" wrapText="1"/>
    </xf>
    <xf numFmtId="0" fontId="8" fillId="0" borderId="2" xfId="168" applyFont="1" applyFill="1" applyBorder="1" applyAlignment="1">
      <alignment horizontal="left" vertical="center" wrapText="1"/>
    </xf>
    <xf numFmtId="178" fontId="8" fillId="0" borderId="2" xfId="71" applyNumberFormat="1" applyFont="1" applyFill="1" applyBorder="1" applyAlignment="1">
      <alignment horizontal="left" vertical="center" wrapText="1"/>
    </xf>
    <xf numFmtId="0" fontId="8" fillId="0" borderId="2" xfId="140" applyFont="1" applyFill="1" applyBorder="1" applyAlignment="1">
      <alignment horizontal="left" vertical="center" wrapText="1"/>
    </xf>
    <xf numFmtId="0" fontId="8" fillId="0" borderId="2" xfId="143" applyFont="1" applyFill="1" applyBorder="1" applyAlignment="1">
      <alignment horizontal="left" vertical="center" wrapText="1"/>
    </xf>
    <xf numFmtId="0" fontId="8" fillId="0" borderId="2" xfId="71" applyFont="1" applyFill="1" applyBorder="1" applyAlignment="1">
      <alignment horizontal="left" vertical="center" wrapText="1"/>
    </xf>
    <xf numFmtId="0" fontId="8" fillId="0" borderId="2" xfId="70" applyFont="1" applyFill="1" applyBorder="1" applyAlignment="1">
      <alignment horizontal="left" vertical="top" wrapText="1"/>
    </xf>
    <xf numFmtId="0" fontId="8" fillId="0" borderId="2" xfId="141" applyFont="1" applyFill="1" applyBorder="1" applyAlignment="1">
      <alignment horizontal="left" vertical="top" wrapText="1"/>
    </xf>
    <xf numFmtId="178"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148" applyFont="1" applyFill="1" applyBorder="1" applyAlignment="1">
      <alignment horizontal="left" vertical="center" wrapText="1" shrinkToFit="1"/>
    </xf>
    <xf numFmtId="0" fontId="4" fillId="0" borderId="2" xfId="148" applyFont="1" applyFill="1" applyBorder="1" applyAlignment="1">
      <alignment horizontal="center" vertical="center" shrinkToFit="1"/>
    </xf>
    <xf numFmtId="0" fontId="6" fillId="0" borderId="2" xfId="148" applyFont="1" applyFill="1" applyBorder="1" applyAlignment="1">
      <alignment horizontal="center" vertical="center"/>
    </xf>
    <xf numFmtId="49" fontId="4" fillId="0" borderId="2" xfId="148" applyNumberFormat="1" applyFont="1" applyFill="1" applyBorder="1" applyAlignment="1">
      <alignment horizontal="center" vertical="center" shrinkToFit="1"/>
    </xf>
    <xf numFmtId="0" fontId="6" fillId="0" borderId="2" xfId="148" applyFont="1" applyFill="1" applyBorder="1" applyAlignment="1">
      <alignment horizontal="center" vertical="center" wrapText="1"/>
    </xf>
    <xf numFmtId="0" fontId="5" fillId="0" borderId="2" xfId="148" applyFont="1" applyFill="1" applyBorder="1" applyAlignment="1">
      <alignment horizontal="center" vertical="center" wrapText="1"/>
    </xf>
    <xf numFmtId="0" fontId="5" fillId="0" borderId="2" xfId="71" applyFont="1" applyFill="1" applyBorder="1" applyAlignment="1">
      <alignment horizontal="left" vertical="center" wrapText="1"/>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49" fontId="8" fillId="0" borderId="0" xfId="0" applyNumberFormat="1" applyFont="1" applyFill="1" applyAlignment="1">
      <alignment horizontal="left" vertical="center" wrapText="1"/>
    </xf>
    <xf numFmtId="49" fontId="8" fillId="0" borderId="10" xfId="0" applyNumberFormat="1" applyFont="1" applyFill="1" applyBorder="1" applyAlignment="1">
      <alignment horizontal="left" vertical="center" wrapText="1"/>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0" xfId="0" applyFont="1" applyFill="1" applyBorder="1" applyAlignment="1">
      <alignment horizontal="left" vertical="center" wrapText="1"/>
    </xf>
    <xf numFmtId="49" fontId="8" fillId="0" borderId="10" xfId="0" applyNumberFormat="1" applyFont="1" applyFill="1" applyBorder="1" applyAlignment="1">
      <alignment horizontal="left" vertical="center" wrapText="1"/>
    </xf>
  </cellXfs>
  <cellStyles count="204">
    <cellStyle name="常规" xfId="0" builtinId="0"/>
    <cellStyle name="货币[0]" xfId="1" builtinId="7"/>
    <cellStyle name="货币" xfId="2" builtinId="4"/>
    <cellStyle name="常规 39" xfId="3"/>
    <cellStyle name="常规 2 2 4" xfId="4"/>
    <cellStyle name="20% - 强调文字颜色 3" xfId="5" builtinId="38"/>
    <cellStyle name="输入" xfId="6" builtinId="20"/>
    <cellStyle name="常规 10 3" xfId="7"/>
    <cellStyle name="常规 11 2 2" xfId="8"/>
    <cellStyle name="常规 13 2" xfId="9"/>
    <cellStyle name="千位分隔[0]" xfId="10" builtinId="6"/>
    <cellStyle name="千位分隔" xfId="11" builtinId="3"/>
    <cellStyle name="常规 7 3" xfId="12"/>
    <cellStyle name="40% - 强调文字颜色 3" xfId="13" builtinId="39"/>
    <cellStyle name="差" xfId="14" builtinId="27"/>
    <cellStyle name="60% - 强调文字颜色 3" xfId="15" builtinId="40"/>
    <cellStyle name="超链接" xfId="16" builtinId="8"/>
    <cellStyle name="百分比" xfId="17" builtinId="5"/>
    <cellStyle name="常规 13 3" xfId="18"/>
    <cellStyle name="已访问的超链接" xfId="19" builtinId="9"/>
    <cellStyle name="注释" xfId="20" builtinId="10"/>
    <cellStyle name="常规 6" xfId="21"/>
    <cellStyle name="警告文本" xfId="22" builtinId="11"/>
    <cellStyle name="常规 6 5" xfId="23"/>
    <cellStyle name="60% - 强调文字颜色 2" xfId="24" builtinId="36"/>
    <cellStyle name="常规 12 2 2" xfId="25"/>
    <cellStyle name="标题 4" xfId="26" builtinId="19"/>
    <cellStyle name="标题" xfId="27" builtinId="15"/>
    <cellStyle name="常规 5 2" xfId="28"/>
    <cellStyle name="常规 12" xfId="29"/>
    <cellStyle name="解释性文本" xfId="30" builtinId="53"/>
    <cellStyle name="标题 1" xfId="31" builtinId="16"/>
    <cellStyle name="标题 2" xfId="32" builtinId="17"/>
    <cellStyle name="常规 5 2 2" xfId="33"/>
    <cellStyle name="60% - 强调文字颜色 1" xfId="34" builtinId="32"/>
    <cellStyle name="标题 3" xfId="35" builtinId="18"/>
    <cellStyle name="60% - 强调文字颜色 4" xfId="36" builtinId="44"/>
    <cellStyle name="输出" xfId="37" builtinId="21"/>
    <cellStyle name="计算" xfId="38" builtinId="22"/>
    <cellStyle name="常规 31" xfId="39"/>
    <cellStyle name="常规 26" xfId="40"/>
    <cellStyle name="检查单元格" xfId="41" builtinId="23"/>
    <cellStyle name="20% - 强调文字颜色 6" xfId="42" builtinId="50"/>
    <cellStyle name="常规 8 3" xfId="43"/>
    <cellStyle name="常规 2 2 2 5" xfId="44"/>
    <cellStyle name="强调文字颜色 2" xfId="45" builtinId="33"/>
    <cellStyle name="链接单元格" xfId="46" builtinId="24"/>
    <cellStyle name="汇总" xfId="47" builtinId="25"/>
    <cellStyle name="好" xfId="48" builtinId="26"/>
    <cellStyle name="常规 3 2 6" xfId="49"/>
    <cellStyle name="适中" xfId="50" builtinId="28"/>
    <cellStyle name="常规 8 2" xfId="51"/>
    <cellStyle name="20% - 强调文字颜色 5" xfId="52" builtinId="46"/>
    <cellStyle name="常规 2 2 2 4" xfId="53"/>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常规 13 2 2" xfId="69"/>
    <cellStyle name="常规 10" xfId="70"/>
    <cellStyle name="常规 16 2" xfId="71"/>
    <cellStyle name="常规 21 2" xfId="72"/>
    <cellStyle name="常规 10 2" xfId="73"/>
    <cellStyle name="常规 16 2 2" xfId="74"/>
    <cellStyle name="常规 11 3" xfId="75"/>
    <cellStyle name="常规 2 3 2 2" xfId="76"/>
    <cellStyle name="常规 10 2 2" xfId="77"/>
    <cellStyle name="常规 16 2 2 2" xfId="78"/>
    <cellStyle name="常规 11" xfId="79"/>
    <cellStyle name="常规 16 3" xfId="80"/>
    <cellStyle name="常规 13" xfId="81"/>
    <cellStyle name="常规 11 2" xfId="82"/>
    <cellStyle name="常规 16 3 2" xfId="83"/>
    <cellStyle name="常规 12 2" xfId="84"/>
    <cellStyle name="常规 12 3" xfId="85"/>
    <cellStyle name="常规 14" xfId="86"/>
    <cellStyle name="常规 14 2" xfId="87"/>
    <cellStyle name="常规 14 2 2" xfId="88"/>
    <cellStyle name="常规 14 3" xfId="89"/>
    <cellStyle name="常规 15" xfId="90"/>
    <cellStyle name="常规 20" xfId="91"/>
    <cellStyle name="常规 15 2" xfId="92"/>
    <cellStyle name="常规 20 2" xfId="93"/>
    <cellStyle name="常规 15 2 2" xfId="94"/>
    <cellStyle name="常规 15 3" xfId="95"/>
    <cellStyle name="常规 16" xfId="96"/>
    <cellStyle name="常规 21" xfId="97"/>
    <cellStyle name="常规 17" xfId="98"/>
    <cellStyle name="常规 22" xfId="99"/>
    <cellStyle name="常规 6 4 2" xfId="100"/>
    <cellStyle name="常规 17 2" xfId="101"/>
    <cellStyle name="常规 22 2" xfId="102"/>
    <cellStyle name="常规 17 2 2" xfId="103"/>
    <cellStyle name="常规 17 3" xfId="104"/>
    <cellStyle name="常规 18" xfId="105"/>
    <cellStyle name="常规 23" xfId="106"/>
    <cellStyle name="常规 18 2" xfId="107"/>
    <cellStyle name="常规 23 2" xfId="108"/>
    <cellStyle name="常规 18 2 2" xfId="109"/>
    <cellStyle name="常规 23 2 2" xfId="110"/>
    <cellStyle name="常规 18 3" xfId="111"/>
    <cellStyle name="常规 23 3" xfId="112"/>
    <cellStyle name="常规 19" xfId="113"/>
    <cellStyle name="常规 24" xfId="114"/>
    <cellStyle name="常规 19 2" xfId="115"/>
    <cellStyle name="常规 24 2" xfId="116"/>
    <cellStyle name="常规 2" xfId="117"/>
    <cellStyle name="常规 2 2" xfId="118"/>
    <cellStyle name="常规 2 2 2" xfId="119"/>
    <cellStyle name="常规 37" xfId="120"/>
    <cellStyle name="常规 2 2 2 2" xfId="121"/>
    <cellStyle name="常规 2 2 2 2 2" xfId="122"/>
    <cellStyle name="常规 2 2 2 3" xfId="123"/>
    <cellStyle name="常规 2 2 2 3 2" xfId="124"/>
    <cellStyle name="常规 2 2 3" xfId="125"/>
    <cellStyle name="常规 38" xfId="126"/>
    <cellStyle name="常规 2 2 3 2" xfId="127"/>
    <cellStyle name="常规 2 2 3 3" xfId="128"/>
    <cellStyle name="常规 2 2 4 2" xfId="129"/>
    <cellStyle name="常规 2 2 5" xfId="130"/>
    <cellStyle name="常规 2 3" xfId="131"/>
    <cellStyle name="常规 2 3 2" xfId="132"/>
    <cellStyle name="常规 2 3 3" xfId="133"/>
    <cellStyle name="常规 2 4" xfId="134"/>
    <cellStyle name="常规 2 4 2" xfId="135"/>
    <cellStyle name="常规 2 5" xfId="136"/>
    <cellStyle name="常规 2 5 2" xfId="137"/>
    <cellStyle name="常规 25" xfId="138"/>
    <cellStyle name="常规 30" xfId="139"/>
    <cellStyle name="常规 25 2" xfId="140"/>
    <cellStyle name="常规 27" xfId="141"/>
    <cellStyle name="常规 32" xfId="142"/>
    <cellStyle name="常规 27 2" xfId="143"/>
    <cellStyle name="常规 28" xfId="144"/>
    <cellStyle name="常规 33" xfId="145"/>
    <cellStyle name="常规 29" xfId="146"/>
    <cellStyle name="常规 34" xfId="147"/>
    <cellStyle name="常规 3" xfId="148"/>
    <cellStyle name="常规 3 2" xfId="149"/>
    <cellStyle name="常规 3 2 2" xfId="150"/>
    <cellStyle name="常规 3 2 2 2" xfId="151"/>
    <cellStyle name="常规 3 2 3" xfId="152"/>
    <cellStyle name="常规 3 2 3 2" xfId="153"/>
    <cellStyle name="常规 3 2 4" xfId="154"/>
    <cellStyle name="常规 3 2 5" xfId="155"/>
    <cellStyle name="常规 3 3" xfId="156"/>
    <cellStyle name="常规 3 3 2" xfId="157"/>
    <cellStyle name="常规 3 3 3" xfId="158"/>
    <cellStyle name="常规 3 4" xfId="159"/>
    <cellStyle name="常规 3 4 2" xfId="160"/>
    <cellStyle name="常规 3 5" xfId="161"/>
    <cellStyle name="常规 3 6" xfId="162"/>
    <cellStyle name="常规 35" xfId="163"/>
    <cellStyle name="常规 40" xfId="164"/>
    <cellStyle name="常规 36" xfId="165"/>
    <cellStyle name="常规 4" xfId="166"/>
    <cellStyle name="常规 4 2" xfId="167"/>
    <cellStyle name="常规 4 2 2" xfId="168"/>
    <cellStyle name="常规 4 4" xfId="169"/>
    <cellStyle name="常规 4 2 3" xfId="170"/>
    <cellStyle name="常规 4 5" xfId="171"/>
    <cellStyle name="常规 4 2 3 2" xfId="172"/>
    <cellStyle name="常规 7 4" xfId="173"/>
    <cellStyle name="常规 4 3" xfId="174"/>
    <cellStyle name="常规 4 3 2" xfId="175"/>
    <cellStyle name="常规 5 4" xfId="176"/>
    <cellStyle name="常规 5" xfId="177"/>
    <cellStyle name="常规 5 3" xfId="178"/>
    <cellStyle name="常规 5 3 2" xfId="179"/>
    <cellStyle name="常规 5 5" xfId="180"/>
    <cellStyle name="常规 5 6" xfId="181"/>
    <cellStyle name="常规 6 2" xfId="182"/>
    <cellStyle name="常规 6 2 2" xfId="183"/>
    <cellStyle name="常规 6 3" xfId="184"/>
    <cellStyle name="常规 6 3 2" xfId="185"/>
    <cellStyle name="常规 6 4" xfId="186"/>
    <cellStyle name="常规 6 5 2" xfId="187"/>
    <cellStyle name="常规 6 6" xfId="188"/>
    <cellStyle name="常规 6 7" xfId="189"/>
    <cellStyle name="常规 9 2 2" xfId="190"/>
    <cellStyle name="常规 7" xfId="191"/>
    <cellStyle name="常规 7 2" xfId="192"/>
    <cellStyle name="常规 7 2 2" xfId="193"/>
    <cellStyle name="常规 7 3 2" xfId="194"/>
    <cellStyle name="常规 7 4 2" xfId="195"/>
    <cellStyle name="常规 7 5" xfId="196"/>
    <cellStyle name="常规 7 6" xfId="197"/>
    <cellStyle name="常规 7 7" xfId="198"/>
    <cellStyle name="常规 8" xfId="199"/>
    <cellStyle name="常规 8 2 2" xfId="200"/>
    <cellStyle name="常规 9" xfId="201"/>
    <cellStyle name="常规 9 2" xfId="202"/>
    <cellStyle name="常规 9 3" xfId="2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view="pageBreakPreview" zoomScale="80" zoomScaleNormal="90" zoomScaleSheetLayoutView="80" workbookViewId="0">
      <selection activeCell="H3" sqref="H3"/>
    </sheetView>
  </sheetViews>
  <sheetFormatPr defaultColWidth="9" defaultRowHeight="12" outlineLevelCol="7"/>
  <cols>
    <col min="1" max="1" width="6.25" style="3" customWidth="1"/>
    <col min="2" max="2" width="16.5" style="4" customWidth="1"/>
    <col min="3" max="3" width="5.125" style="5" customWidth="1"/>
    <col min="4" max="4" width="9.875" style="6" customWidth="1"/>
    <col min="5" max="5" width="10.775" style="6" customWidth="1"/>
    <col min="6" max="6" width="10.75" style="6" customWidth="1"/>
    <col min="7" max="7" width="52.3333333333333" style="5" customWidth="1"/>
    <col min="8" max="8" width="65.3166666666667" style="5" customWidth="1"/>
    <col min="9" max="16384" width="9" style="5"/>
  </cols>
  <sheetData>
    <row r="1" ht="73" customHeight="1" spans="1:8">
      <c r="A1" s="7" t="s">
        <v>0</v>
      </c>
      <c r="B1" s="8"/>
      <c r="C1" s="9"/>
      <c r="D1" s="9"/>
      <c r="E1" s="9"/>
      <c r="F1" s="9"/>
      <c r="G1" s="9"/>
      <c r="H1" s="9"/>
    </row>
    <row r="2" ht="27" customHeight="1" spans="1:8">
      <c r="A2" s="10" t="s">
        <v>1</v>
      </c>
      <c r="B2" s="11" t="s">
        <v>2</v>
      </c>
      <c r="C2" s="11" t="s">
        <v>3</v>
      </c>
      <c r="D2" s="11" t="s">
        <v>4</v>
      </c>
      <c r="E2" s="11" t="s">
        <v>5</v>
      </c>
      <c r="F2" s="11" t="s">
        <v>6</v>
      </c>
      <c r="G2" s="11" t="s">
        <v>7</v>
      </c>
      <c r="H2" s="11" t="s">
        <v>8</v>
      </c>
    </row>
    <row r="3" ht="182" customHeight="1" spans="1:8">
      <c r="A3" s="12" t="s">
        <v>9</v>
      </c>
      <c r="B3" s="13" t="s">
        <v>10</v>
      </c>
      <c r="C3" s="13" t="s">
        <v>11</v>
      </c>
      <c r="D3" s="13">
        <v>1</v>
      </c>
      <c r="E3" s="14">
        <f>ROUND(SUM(F5:F32)*0.03,0)</f>
        <v>33319</v>
      </c>
      <c r="F3" s="15">
        <f t="shared" ref="F3:F18" si="0">ROUND(E3*D3,0)</f>
        <v>33319</v>
      </c>
      <c r="G3" s="13" t="s">
        <v>12</v>
      </c>
      <c r="H3" s="13" t="s">
        <v>13</v>
      </c>
    </row>
    <row r="4" ht="20.1" customHeight="1" spans="1:8">
      <c r="A4" s="16" t="s">
        <v>14</v>
      </c>
      <c r="B4" s="17" t="s">
        <v>15</v>
      </c>
      <c r="C4" s="18"/>
      <c r="D4" s="19"/>
      <c r="E4" s="20"/>
      <c r="F4" s="15"/>
      <c r="G4" s="20"/>
      <c r="H4" s="20"/>
    </row>
    <row r="5" ht="58.5" customHeight="1" spans="1:8">
      <c r="A5" s="16" t="s">
        <v>16</v>
      </c>
      <c r="B5" s="17" t="s">
        <v>17</v>
      </c>
      <c r="C5" s="18" t="s">
        <v>18</v>
      </c>
      <c r="D5" s="19">
        <v>0</v>
      </c>
      <c r="E5" s="20">
        <v>11.1</v>
      </c>
      <c r="F5" s="15">
        <f t="shared" si="0"/>
        <v>0</v>
      </c>
      <c r="G5" s="21" t="s">
        <v>19</v>
      </c>
      <c r="H5" s="22" t="s">
        <v>20</v>
      </c>
    </row>
    <row r="6" ht="58.5" customHeight="1" spans="1:8">
      <c r="A6" s="16" t="s">
        <v>21</v>
      </c>
      <c r="B6" s="17" t="s">
        <v>22</v>
      </c>
      <c r="C6" s="18" t="s">
        <v>18</v>
      </c>
      <c r="D6" s="19">
        <v>50.84</v>
      </c>
      <c r="E6" s="20">
        <v>11.1</v>
      </c>
      <c r="F6" s="15">
        <f t="shared" si="0"/>
        <v>564</v>
      </c>
      <c r="G6" s="21" t="s">
        <v>23</v>
      </c>
      <c r="H6" s="22" t="s">
        <v>20</v>
      </c>
    </row>
    <row r="7" ht="75.75" customHeight="1" spans="1:8">
      <c r="A7" s="16" t="s">
        <v>24</v>
      </c>
      <c r="B7" s="17" t="s">
        <v>25</v>
      </c>
      <c r="C7" s="18" t="s">
        <v>18</v>
      </c>
      <c r="D7" s="19">
        <v>50.84</v>
      </c>
      <c r="E7" s="20">
        <v>138.23</v>
      </c>
      <c r="F7" s="15">
        <f t="shared" si="0"/>
        <v>7028</v>
      </c>
      <c r="G7" s="23" t="s">
        <v>26</v>
      </c>
      <c r="H7" s="23" t="s">
        <v>27</v>
      </c>
    </row>
    <row r="8" ht="116.25" customHeight="1" spans="1:8">
      <c r="A8" s="16" t="s">
        <v>28</v>
      </c>
      <c r="B8" s="17" t="s">
        <v>29</v>
      </c>
      <c r="C8" s="18" t="s">
        <v>30</v>
      </c>
      <c r="D8" s="19">
        <v>10236</v>
      </c>
      <c r="E8" s="20">
        <v>0.56</v>
      </c>
      <c r="F8" s="15">
        <f t="shared" si="0"/>
        <v>5732</v>
      </c>
      <c r="G8" s="24" t="s">
        <v>31</v>
      </c>
      <c r="H8" s="25" t="s">
        <v>32</v>
      </c>
    </row>
    <row r="9" ht="65.25" customHeight="1" spans="1:8">
      <c r="A9" s="16" t="s">
        <v>33</v>
      </c>
      <c r="B9" s="17" t="s">
        <v>34</v>
      </c>
      <c r="C9" s="18" t="s">
        <v>18</v>
      </c>
      <c r="D9" s="19">
        <v>212.3</v>
      </c>
      <c r="E9" s="20">
        <v>138.23</v>
      </c>
      <c r="F9" s="15">
        <f t="shared" si="0"/>
        <v>29346</v>
      </c>
      <c r="G9" s="23" t="s">
        <v>35</v>
      </c>
      <c r="H9" s="23" t="s">
        <v>27</v>
      </c>
    </row>
    <row r="10" ht="111" customHeight="1" spans="1:8">
      <c r="A10" s="16" t="s">
        <v>36</v>
      </c>
      <c r="B10" s="17" t="s">
        <v>37</v>
      </c>
      <c r="C10" s="18" t="s">
        <v>30</v>
      </c>
      <c r="D10" s="19">
        <v>792</v>
      </c>
      <c r="E10" s="20">
        <v>0.65</v>
      </c>
      <c r="F10" s="15">
        <f t="shared" si="0"/>
        <v>515</v>
      </c>
      <c r="G10" s="24" t="s">
        <v>31</v>
      </c>
      <c r="H10" s="25" t="s">
        <v>32</v>
      </c>
    </row>
    <row r="11" ht="69.95" customHeight="1" spans="1:8">
      <c r="A11" s="16" t="s">
        <v>38</v>
      </c>
      <c r="B11" s="17" t="s">
        <v>39</v>
      </c>
      <c r="C11" s="18" t="s">
        <v>18</v>
      </c>
      <c r="D11" s="19">
        <v>180.23</v>
      </c>
      <c r="E11" s="20">
        <v>236.98</v>
      </c>
      <c r="F11" s="15">
        <f t="shared" si="0"/>
        <v>42711</v>
      </c>
      <c r="G11" s="26" t="s">
        <v>40</v>
      </c>
      <c r="H11" s="26" t="s">
        <v>41</v>
      </c>
    </row>
    <row r="12" ht="69.95" customHeight="1" spans="1:8">
      <c r="A12" s="16" t="s">
        <v>42</v>
      </c>
      <c r="B12" s="17" t="s">
        <v>43</v>
      </c>
      <c r="C12" s="18" t="s">
        <v>18</v>
      </c>
      <c r="D12" s="19">
        <v>0</v>
      </c>
      <c r="E12" s="20">
        <v>258.81</v>
      </c>
      <c r="F12" s="15">
        <f t="shared" si="0"/>
        <v>0</v>
      </c>
      <c r="G12" s="26" t="s">
        <v>40</v>
      </c>
      <c r="H12" s="26" t="s">
        <v>41</v>
      </c>
    </row>
    <row r="13" ht="69.95" customHeight="1" spans="1:8">
      <c r="A13" s="16" t="s">
        <v>44</v>
      </c>
      <c r="B13" s="17" t="s">
        <v>45</v>
      </c>
      <c r="C13" s="18" t="s">
        <v>18</v>
      </c>
      <c r="D13" s="19">
        <v>0</v>
      </c>
      <c r="E13" s="20">
        <v>312.07</v>
      </c>
      <c r="F13" s="15">
        <f t="shared" si="0"/>
        <v>0</v>
      </c>
      <c r="G13" s="26" t="s">
        <v>40</v>
      </c>
      <c r="H13" s="26" t="s">
        <v>41</v>
      </c>
    </row>
    <row r="14" ht="69.95" customHeight="1" spans="1:8">
      <c r="A14" s="16" t="s">
        <v>46</v>
      </c>
      <c r="B14" s="17" t="s">
        <v>47</v>
      </c>
      <c r="C14" s="18" t="s">
        <v>18</v>
      </c>
      <c r="D14" s="19">
        <v>1</v>
      </c>
      <c r="E14" s="20">
        <v>344.05</v>
      </c>
      <c r="F14" s="15">
        <f t="shared" si="0"/>
        <v>344</v>
      </c>
      <c r="G14" s="27" t="s">
        <v>48</v>
      </c>
      <c r="H14" s="27" t="s">
        <v>27</v>
      </c>
    </row>
    <row r="15" ht="109.5" customHeight="1" spans="1:8">
      <c r="A15" s="16" t="s">
        <v>49</v>
      </c>
      <c r="B15" s="17" t="s">
        <v>50</v>
      </c>
      <c r="C15" s="18" t="s">
        <v>30</v>
      </c>
      <c r="D15" s="19">
        <v>9160</v>
      </c>
      <c r="E15" s="20">
        <v>0.65</v>
      </c>
      <c r="F15" s="15">
        <f t="shared" si="0"/>
        <v>5954</v>
      </c>
      <c r="G15" s="24" t="s">
        <v>31</v>
      </c>
      <c r="H15" s="25" t="s">
        <v>32</v>
      </c>
    </row>
    <row r="16" ht="72" customHeight="1" spans="1:8">
      <c r="A16" s="16" t="s">
        <v>51</v>
      </c>
      <c r="B16" s="17" t="s">
        <v>52</v>
      </c>
      <c r="C16" s="18" t="s">
        <v>18</v>
      </c>
      <c r="D16" s="19">
        <v>79.65</v>
      </c>
      <c r="E16" s="20">
        <v>250.03</v>
      </c>
      <c r="F16" s="15">
        <f t="shared" si="0"/>
        <v>19915</v>
      </c>
      <c r="G16" s="28" t="s">
        <v>53</v>
      </c>
      <c r="H16" s="26" t="s">
        <v>41</v>
      </c>
    </row>
    <row r="17" ht="69" customHeight="1" spans="1:8">
      <c r="A17" s="16" t="s">
        <v>54</v>
      </c>
      <c r="B17" s="17" t="s">
        <v>55</v>
      </c>
      <c r="C17" s="18" t="s">
        <v>18</v>
      </c>
      <c r="D17" s="19">
        <v>86.45</v>
      </c>
      <c r="E17" s="20">
        <v>292.97</v>
      </c>
      <c r="F17" s="15">
        <f t="shared" si="0"/>
        <v>25327</v>
      </c>
      <c r="G17" s="29" t="s">
        <v>56</v>
      </c>
      <c r="H17" s="30" t="s">
        <v>57</v>
      </c>
    </row>
    <row r="18" ht="50.1" customHeight="1" spans="1:8">
      <c r="A18" s="16" t="s">
        <v>58</v>
      </c>
      <c r="B18" s="17" t="s">
        <v>59</v>
      </c>
      <c r="C18" s="18" t="s">
        <v>60</v>
      </c>
      <c r="D18" s="19">
        <v>476</v>
      </c>
      <c r="E18" s="20">
        <v>3.49</v>
      </c>
      <c r="F18" s="15">
        <f t="shared" si="0"/>
        <v>1661</v>
      </c>
      <c r="G18" s="20" t="s">
        <v>61</v>
      </c>
      <c r="H18" s="31" t="s">
        <v>62</v>
      </c>
    </row>
    <row r="19" ht="15" customHeight="1" spans="1:8">
      <c r="A19" s="16" t="s">
        <v>63</v>
      </c>
      <c r="B19" s="17" t="s">
        <v>64</v>
      </c>
      <c r="C19" s="18"/>
      <c r="D19" s="19"/>
      <c r="E19" s="20"/>
      <c r="F19" s="15"/>
      <c r="G19" s="32"/>
      <c r="H19" s="31"/>
    </row>
    <row r="20" ht="65.25" customHeight="1" spans="1:8">
      <c r="A20" s="16" t="s">
        <v>16</v>
      </c>
      <c r="B20" s="33" t="s">
        <v>17</v>
      </c>
      <c r="C20" s="34" t="s">
        <v>18</v>
      </c>
      <c r="D20" s="35">
        <v>1129.4</v>
      </c>
      <c r="E20" s="20">
        <v>11.1</v>
      </c>
      <c r="F20" s="15">
        <f t="shared" ref="F20:F28" si="1">ROUND(E20*D20,0)</f>
        <v>12536</v>
      </c>
      <c r="G20" s="21" t="s">
        <v>19</v>
      </c>
      <c r="H20" s="22" t="s">
        <v>20</v>
      </c>
    </row>
    <row r="21" ht="65.25" customHeight="1" spans="1:8">
      <c r="A21" s="36" t="s">
        <v>21</v>
      </c>
      <c r="B21" s="33" t="s">
        <v>22</v>
      </c>
      <c r="C21" s="34" t="s">
        <v>18</v>
      </c>
      <c r="D21" s="35">
        <v>113</v>
      </c>
      <c r="E21" s="20">
        <v>11.1</v>
      </c>
      <c r="F21" s="15">
        <f t="shared" si="1"/>
        <v>1254</v>
      </c>
      <c r="G21" s="21" t="s">
        <v>23</v>
      </c>
      <c r="H21" s="22" t="s">
        <v>20</v>
      </c>
    </row>
    <row r="22" ht="65.25" customHeight="1" spans="1:8">
      <c r="A22" s="36" t="s">
        <v>24</v>
      </c>
      <c r="B22" s="33" t="s">
        <v>25</v>
      </c>
      <c r="C22" s="34" t="s">
        <v>18</v>
      </c>
      <c r="D22" s="35">
        <v>225.9</v>
      </c>
      <c r="E22" s="20">
        <v>138.23</v>
      </c>
      <c r="F22" s="15">
        <f t="shared" si="1"/>
        <v>31226</v>
      </c>
      <c r="G22" s="23" t="s">
        <v>26</v>
      </c>
      <c r="H22" s="23" t="s">
        <v>27</v>
      </c>
    </row>
    <row r="23" ht="109.5" customHeight="1" spans="1:8">
      <c r="A23" s="36" t="s">
        <v>28</v>
      </c>
      <c r="B23" s="33" t="s">
        <v>65</v>
      </c>
      <c r="C23" s="34" t="s">
        <v>30</v>
      </c>
      <c r="D23" s="35">
        <v>251912</v>
      </c>
      <c r="E23" s="37">
        <v>0.72</v>
      </c>
      <c r="F23" s="15">
        <f t="shared" si="1"/>
        <v>181377</v>
      </c>
      <c r="G23" s="24" t="s">
        <v>31</v>
      </c>
      <c r="H23" s="25" t="s">
        <v>32</v>
      </c>
    </row>
    <row r="24" ht="81" customHeight="1" spans="1:8">
      <c r="A24" s="36" t="s">
        <v>33</v>
      </c>
      <c r="B24" s="33" t="s">
        <v>66</v>
      </c>
      <c r="C24" s="34" t="s">
        <v>18</v>
      </c>
      <c r="D24" s="35">
        <v>1732.8</v>
      </c>
      <c r="E24" s="37">
        <v>282.05</v>
      </c>
      <c r="F24" s="15">
        <f t="shared" si="1"/>
        <v>488736</v>
      </c>
      <c r="G24" s="38" t="s">
        <v>67</v>
      </c>
      <c r="H24" s="26" t="s">
        <v>41</v>
      </c>
    </row>
    <row r="25" ht="60.95" customHeight="1" spans="1:8">
      <c r="A25" s="36" t="s">
        <v>36</v>
      </c>
      <c r="B25" s="33" t="s">
        <v>47</v>
      </c>
      <c r="C25" s="34" t="s">
        <v>18</v>
      </c>
      <c r="D25" s="35">
        <v>3.97</v>
      </c>
      <c r="E25" s="20">
        <v>344.05</v>
      </c>
      <c r="F25" s="15">
        <f t="shared" si="1"/>
        <v>1366</v>
      </c>
      <c r="G25" s="27" t="s">
        <v>48</v>
      </c>
      <c r="H25" s="27" t="s">
        <v>27</v>
      </c>
    </row>
    <row r="26" ht="60.95" customHeight="1" spans="1:8">
      <c r="A26" s="36" t="s">
        <v>68</v>
      </c>
      <c r="B26" s="33" t="s">
        <v>69</v>
      </c>
      <c r="C26" s="34" t="s">
        <v>18</v>
      </c>
      <c r="D26" s="35">
        <v>375.6</v>
      </c>
      <c r="E26" s="20">
        <v>138.23</v>
      </c>
      <c r="F26" s="15">
        <f t="shared" si="1"/>
        <v>51919</v>
      </c>
      <c r="G26" s="23" t="s">
        <v>35</v>
      </c>
      <c r="H26" s="23" t="s">
        <v>27</v>
      </c>
    </row>
    <row r="27" ht="60.95" customHeight="1" spans="1:8">
      <c r="A27" s="36" t="s">
        <v>46</v>
      </c>
      <c r="B27" s="33" t="s">
        <v>70</v>
      </c>
      <c r="C27" s="34" t="s">
        <v>18</v>
      </c>
      <c r="D27" s="35">
        <v>506.4</v>
      </c>
      <c r="E27" s="20">
        <v>344.05</v>
      </c>
      <c r="F27" s="15">
        <f t="shared" si="1"/>
        <v>174227</v>
      </c>
      <c r="G27" s="28" t="s">
        <v>71</v>
      </c>
      <c r="H27" s="39" t="s">
        <v>72</v>
      </c>
    </row>
    <row r="28" ht="60.95" customHeight="1" spans="1:8">
      <c r="A28" s="36" t="s">
        <v>49</v>
      </c>
      <c r="B28" s="33" t="s">
        <v>59</v>
      </c>
      <c r="C28" s="34" t="s">
        <v>60</v>
      </c>
      <c r="D28" s="35">
        <v>2823</v>
      </c>
      <c r="E28" s="37">
        <v>3.49</v>
      </c>
      <c r="F28" s="15">
        <f t="shared" si="1"/>
        <v>9852</v>
      </c>
      <c r="G28" s="20" t="s">
        <v>61</v>
      </c>
      <c r="H28" s="31" t="s">
        <v>73</v>
      </c>
    </row>
    <row r="29" ht="18.95" customHeight="1" spans="1:8">
      <c r="A29" s="16" t="s">
        <v>74</v>
      </c>
      <c r="B29" s="17" t="s">
        <v>75</v>
      </c>
      <c r="C29" s="18"/>
      <c r="D29" s="19"/>
      <c r="E29" s="20"/>
      <c r="F29" s="15"/>
      <c r="G29" s="20"/>
      <c r="H29" s="20"/>
    </row>
    <row r="30" ht="69.95" customHeight="1" spans="1:8">
      <c r="A30" s="16" t="s">
        <v>76</v>
      </c>
      <c r="B30" s="17" t="s">
        <v>77</v>
      </c>
      <c r="C30" s="18" t="s">
        <v>18</v>
      </c>
      <c r="D30" s="19">
        <v>37.26</v>
      </c>
      <c r="E30" s="20">
        <v>248.02</v>
      </c>
      <c r="F30" s="15">
        <f t="shared" ref="F30:F32" si="2">ROUND(E30*D30,0)</f>
        <v>9241</v>
      </c>
      <c r="G30" s="28" t="s">
        <v>71</v>
      </c>
      <c r="H30" s="39" t="s">
        <v>72</v>
      </c>
    </row>
    <row r="31" ht="121.5" customHeight="1" spans="1:8">
      <c r="A31" s="16" t="s">
        <v>78</v>
      </c>
      <c r="B31" s="17" t="s">
        <v>50</v>
      </c>
      <c r="C31" s="18" t="s">
        <v>30</v>
      </c>
      <c r="D31" s="19">
        <v>1263</v>
      </c>
      <c r="E31" s="20">
        <v>0.75</v>
      </c>
      <c r="F31" s="15">
        <f t="shared" si="2"/>
        <v>947</v>
      </c>
      <c r="G31" s="24" t="s">
        <v>31</v>
      </c>
      <c r="H31" s="25" t="s">
        <v>32</v>
      </c>
    </row>
    <row r="32" ht="69.95" customHeight="1" spans="1:8">
      <c r="A32" s="16" t="s">
        <v>79</v>
      </c>
      <c r="B32" s="17" t="s">
        <v>52</v>
      </c>
      <c r="C32" s="18" t="s">
        <v>18</v>
      </c>
      <c r="D32" s="19">
        <v>9.64</v>
      </c>
      <c r="E32" s="20">
        <v>919.44</v>
      </c>
      <c r="F32" s="15">
        <f t="shared" si="2"/>
        <v>8863</v>
      </c>
      <c r="G32" s="28" t="s">
        <v>80</v>
      </c>
      <c r="H32" s="26" t="s">
        <v>81</v>
      </c>
    </row>
    <row r="33" ht="34" customHeight="1" spans="1:8">
      <c r="A33" s="40" t="s">
        <v>82</v>
      </c>
      <c r="B33" s="41"/>
      <c r="C33" s="41"/>
      <c r="D33" s="41"/>
      <c r="E33" s="42"/>
      <c r="F33" s="43">
        <f>SUM(F3:F32)</f>
        <v>1143960</v>
      </c>
      <c r="G33" s="13"/>
      <c r="H33" s="13"/>
    </row>
    <row r="34" s="1" customFormat="1" ht="21.95" customHeight="1" spans="1:8">
      <c r="A34" s="44" t="s">
        <v>83</v>
      </c>
      <c r="B34" s="45"/>
      <c r="C34" s="45"/>
      <c r="D34" s="45"/>
      <c r="E34" s="45"/>
      <c r="F34" s="45"/>
      <c r="G34" s="45"/>
      <c r="H34" s="46"/>
    </row>
    <row r="35" s="1" customFormat="1" ht="21.95" customHeight="1" spans="1:8">
      <c r="A35" s="47"/>
      <c r="B35" s="48"/>
      <c r="C35" s="48"/>
      <c r="D35" s="48"/>
      <c r="E35" s="48"/>
      <c r="F35" s="48"/>
      <c r="G35" s="48"/>
      <c r="H35" s="60"/>
    </row>
    <row r="36" s="1" customFormat="1" ht="21.95" customHeight="1" spans="1:8">
      <c r="A36" s="50" t="s">
        <v>84</v>
      </c>
      <c r="B36" s="51"/>
      <c r="C36" s="51"/>
      <c r="D36" s="51"/>
      <c r="E36" s="51"/>
      <c r="F36" s="51"/>
      <c r="G36" s="51"/>
      <c r="H36" s="61"/>
    </row>
    <row r="37" s="1" customFormat="1" ht="21.95" customHeight="1" spans="1:8">
      <c r="A37" s="53" t="s">
        <v>85</v>
      </c>
      <c r="B37" s="4"/>
      <c r="C37" s="4"/>
      <c r="D37" s="4"/>
      <c r="E37" s="4"/>
      <c r="F37" s="4"/>
      <c r="G37" s="4"/>
      <c r="H37" s="56"/>
    </row>
    <row r="38" s="1" customFormat="1" ht="21.95" customHeight="1" spans="1:8">
      <c r="A38" s="53" t="s">
        <v>86</v>
      </c>
      <c r="B38" s="4"/>
      <c r="C38" s="4"/>
      <c r="D38" s="4"/>
      <c r="E38" s="4"/>
      <c r="F38" s="4"/>
      <c r="G38" s="4"/>
      <c r="H38" s="56"/>
    </row>
    <row r="39" s="1" customFormat="1" ht="21.95" customHeight="1" spans="1:8">
      <c r="A39" s="53" t="s">
        <v>87</v>
      </c>
      <c r="B39" s="55"/>
      <c r="C39" s="55"/>
      <c r="D39" s="55"/>
      <c r="E39" s="55"/>
      <c r="F39" s="55"/>
      <c r="G39" s="55"/>
      <c r="H39" s="56"/>
    </row>
    <row r="40" s="2" customFormat="1" ht="21.95" customHeight="1" spans="1:8">
      <c r="A40" s="57" t="s">
        <v>88</v>
      </c>
      <c r="B40" s="58"/>
      <c r="C40" s="58"/>
      <c r="D40" s="58"/>
      <c r="E40" s="58"/>
      <c r="F40" s="58"/>
      <c r="G40" s="58"/>
      <c r="H40" s="59"/>
    </row>
  </sheetData>
  <sheetProtection password="C411" sheet="1" objects="1"/>
  <mergeCells count="8">
    <mergeCell ref="A1:H1"/>
    <mergeCell ref="A33:E33"/>
    <mergeCell ref="A36:H36"/>
    <mergeCell ref="A37:H37"/>
    <mergeCell ref="A38:H38"/>
    <mergeCell ref="A39:H39"/>
    <mergeCell ref="A40:H40"/>
    <mergeCell ref="A34:H35"/>
  </mergeCells>
  <pageMargins left="0.578472222222222" right="0.590277777777778" top="0.590277777777778" bottom="1.0625" header="0.314583333333333" footer="0.314583333333333"/>
  <pageSetup paperSize="9" scale="77" orientation="landscape" horizontalDpi="600"/>
  <headerFooter>
    <oddFooter>&amp;L&amp;14投标法定代表人或授权委托人：（签字盖章）&amp;R第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view="pageBreakPreview" zoomScale="80" zoomScaleNormal="90" zoomScaleSheetLayoutView="80" workbookViewId="0">
      <selection activeCell="G3" sqref="G3"/>
    </sheetView>
  </sheetViews>
  <sheetFormatPr defaultColWidth="9" defaultRowHeight="12" outlineLevelCol="7"/>
  <cols>
    <col min="1" max="1" width="6.25" style="3" customWidth="1"/>
    <col min="2" max="2" width="16.5" style="4" customWidth="1"/>
    <col min="3" max="3" width="5.125" style="5" customWidth="1"/>
    <col min="4" max="4" width="9.875" style="6" customWidth="1"/>
    <col min="5" max="5" width="10.775" style="6" customWidth="1"/>
    <col min="6" max="6" width="10.75" style="6" customWidth="1"/>
    <col min="7" max="7" width="52.3333333333333" style="5" customWidth="1"/>
    <col min="8" max="8" width="65.3166666666667" style="5" customWidth="1"/>
    <col min="9" max="16384" width="9" style="5"/>
  </cols>
  <sheetData>
    <row r="1" ht="65" customHeight="1" spans="1:8">
      <c r="A1" s="7" t="s">
        <v>89</v>
      </c>
      <c r="B1" s="8"/>
      <c r="C1" s="9"/>
      <c r="D1" s="9"/>
      <c r="E1" s="9"/>
      <c r="F1" s="9"/>
      <c r="G1" s="9"/>
      <c r="H1" s="9"/>
    </row>
    <row r="2" ht="27" customHeight="1" spans="1:8">
      <c r="A2" s="10" t="s">
        <v>1</v>
      </c>
      <c r="B2" s="11" t="s">
        <v>2</v>
      </c>
      <c r="C2" s="11" t="s">
        <v>3</v>
      </c>
      <c r="D2" s="11" t="s">
        <v>4</v>
      </c>
      <c r="E2" s="11" t="s">
        <v>5</v>
      </c>
      <c r="F2" s="11" t="s">
        <v>6</v>
      </c>
      <c r="G2" s="11" t="s">
        <v>7</v>
      </c>
      <c r="H2" s="11" t="s">
        <v>8</v>
      </c>
    </row>
    <row r="3" ht="182" customHeight="1" spans="1:8">
      <c r="A3" s="12" t="s">
        <v>9</v>
      </c>
      <c r="B3" s="13" t="s">
        <v>10</v>
      </c>
      <c r="C3" s="13" t="s">
        <v>11</v>
      </c>
      <c r="D3" s="13">
        <v>1</v>
      </c>
      <c r="E3" s="14">
        <f>ROUND(SUM(F5:F32)*0.03,0)</f>
        <v>31312</v>
      </c>
      <c r="F3" s="15">
        <f t="shared" ref="F3:F18" si="0">ROUND(E3*D3,0)</f>
        <v>31312</v>
      </c>
      <c r="G3" s="13" t="s">
        <v>12</v>
      </c>
      <c r="H3" s="13" t="s">
        <v>13</v>
      </c>
    </row>
    <row r="4" ht="20.1" customHeight="1" spans="1:8">
      <c r="A4" s="16" t="s">
        <v>14</v>
      </c>
      <c r="B4" s="17" t="s">
        <v>15</v>
      </c>
      <c r="C4" s="18"/>
      <c r="D4" s="19"/>
      <c r="E4" s="20"/>
      <c r="F4" s="15"/>
      <c r="G4" s="20"/>
      <c r="H4" s="20"/>
    </row>
    <row r="5" ht="58.5" customHeight="1" spans="1:8">
      <c r="A5" s="16" t="s">
        <v>16</v>
      </c>
      <c r="B5" s="17" t="s">
        <v>17</v>
      </c>
      <c r="C5" s="18" t="s">
        <v>18</v>
      </c>
      <c r="D5" s="19">
        <v>406.6</v>
      </c>
      <c r="E5" s="20">
        <v>11.1</v>
      </c>
      <c r="F5" s="15">
        <f t="shared" si="0"/>
        <v>4513</v>
      </c>
      <c r="G5" s="21" t="s">
        <v>19</v>
      </c>
      <c r="H5" s="22" t="s">
        <v>20</v>
      </c>
    </row>
    <row r="6" ht="58.5" customHeight="1" spans="1:8">
      <c r="A6" s="16" t="s">
        <v>21</v>
      </c>
      <c r="B6" s="17" t="s">
        <v>22</v>
      </c>
      <c r="C6" s="18" t="s">
        <v>18</v>
      </c>
      <c r="D6" s="19">
        <v>210.01</v>
      </c>
      <c r="E6" s="20">
        <v>11.1</v>
      </c>
      <c r="F6" s="15">
        <f t="shared" si="0"/>
        <v>2331</v>
      </c>
      <c r="G6" s="21" t="s">
        <v>23</v>
      </c>
      <c r="H6" s="22" t="s">
        <v>20</v>
      </c>
    </row>
    <row r="7" ht="75.75" customHeight="1" spans="1:8">
      <c r="A7" s="16" t="s">
        <v>24</v>
      </c>
      <c r="B7" s="17" t="s">
        <v>25</v>
      </c>
      <c r="C7" s="18" t="s">
        <v>18</v>
      </c>
      <c r="D7" s="19">
        <v>182.65</v>
      </c>
      <c r="E7" s="20">
        <v>138.23</v>
      </c>
      <c r="F7" s="15">
        <f t="shared" si="0"/>
        <v>25248</v>
      </c>
      <c r="G7" s="23" t="s">
        <v>26</v>
      </c>
      <c r="H7" s="23" t="s">
        <v>27</v>
      </c>
    </row>
    <row r="8" ht="116.25" customHeight="1" spans="1:8">
      <c r="A8" s="16" t="s">
        <v>28</v>
      </c>
      <c r="B8" s="17" t="s">
        <v>29</v>
      </c>
      <c r="C8" s="18" t="s">
        <v>30</v>
      </c>
      <c r="D8" s="19">
        <v>42218</v>
      </c>
      <c r="E8" s="20">
        <v>0.56</v>
      </c>
      <c r="F8" s="15">
        <f t="shared" si="0"/>
        <v>23642</v>
      </c>
      <c r="G8" s="24" t="s">
        <v>31</v>
      </c>
      <c r="H8" s="25" t="s">
        <v>32</v>
      </c>
    </row>
    <row r="9" ht="65.25" customHeight="1" spans="1:8">
      <c r="A9" s="16" t="s">
        <v>33</v>
      </c>
      <c r="B9" s="17" t="s">
        <v>34</v>
      </c>
      <c r="C9" s="18" t="s">
        <v>18</v>
      </c>
      <c r="D9" s="19">
        <v>755.47</v>
      </c>
      <c r="E9" s="20">
        <v>138.23</v>
      </c>
      <c r="F9" s="15">
        <f t="shared" si="0"/>
        <v>104429</v>
      </c>
      <c r="G9" s="23" t="s">
        <v>35</v>
      </c>
      <c r="H9" s="23" t="s">
        <v>27</v>
      </c>
    </row>
    <row r="10" ht="111" customHeight="1" spans="1:8">
      <c r="A10" s="16" t="s">
        <v>36</v>
      </c>
      <c r="B10" s="17" t="s">
        <v>37</v>
      </c>
      <c r="C10" s="18" t="s">
        <v>30</v>
      </c>
      <c r="D10" s="19">
        <v>4202</v>
      </c>
      <c r="E10" s="20">
        <v>0.65</v>
      </c>
      <c r="F10" s="15">
        <f t="shared" si="0"/>
        <v>2731</v>
      </c>
      <c r="G10" s="24" t="s">
        <v>31</v>
      </c>
      <c r="H10" s="25" t="s">
        <v>32</v>
      </c>
    </row>
    <row r="11" ht="69.95" customHeight="1" spans="1:8">
      <c r="A11" s="16" t="s">
        <v>38</v>
      </c>
      <c r="B11" s="17" t="s">
        <v>39</v>
      </c>
      <c r="C11" s="18" t="s">
        <v>18</v>
      </c>
      <c r="D11" s="19">
        <v>712.83</v>
      </c>
      <c r="E11" s="20">
        <v>236.98</v>
      </c>
      <c r="F11" s="15">
        <f t="shared" si="0"/>
        <v>168926</v>
      </c>
      <c r="G11" s="26" t="s">
        <v>40</v>
      </c>
      <c r="H11" s="26" t="s">
        <v>41</v>
      </c>
    </row>
    <row r="12" ht="69.95" customHeight="1" spans="1:8">
      <c r="A12" s="16" t="s">
        <v>42</v>
      </c>
      <c r="B12" s="17" t="s">
        <v>43</v>
      </c>
      <c r="C12" s="18" t="s">
        <v>18</v>
      </c>
      <c r="D12" s="19">
        <v>144.43</v>
      </c>
      <c r="E12" s="20">
        <v>258.81</v>
      </c>
      <c r="F12" s="15">
        <f t="shared" si="0"/>
        <v>37380</v>
      </c>
      <c r="G12" s="26" t="s">
        <v>40</v>
      </c>
      <c r="H12" s="26" t="s">
        <v>41</v>
      </c>
    </row>
    <row r="13" ht="69.95" customHeight="1" spans="1:8">
      <c r="A13" s="16" t="s">
        <v>44</v>
      </c>
      <c r="B13" s="17" t="s">
        <v>45</v>
      </c>
      <c r="C13" s="18" t="s">
        <v>18</v>
      </c>
      <c r="D13" s="19">
        <v>33.06</v>
      </c>
      <c r="E13" s="20">
        <v>312.07</v>
      </c>
      <c r="F13" s="15">
        <f t="shared" si="0"/>
        <v>10317</v>
      </c>
      <c r="G13" s="26" t="s">
        <v>40</v>
      </c>
      <c r="H13" s="26" t="s">
        <v>41</v>
      </c>
    </row>
    <row r="14" ht="69.95" customHeight="1" spans="1:8">
      <c r="A14" s="16" t="s">
        <v>46</v>
      </c>
      <c r="B14" s="17" t="s">
        <v>47</v>
      </c>
      <c r="C14" s="18" t="s">
        <v>18</v>
      </c>
      <c r="D14" s="19">
        <v>2.86</v>
      </c>
      <c r="E14" s="20">
        <v>344.05</v>
      </c>
      <c r="F14" s="15">
        <f t="shared" si="0"/>
        <v>984</v>
      </c>
      <c r="G14" s="27" t="s">
        <v>48</v>
      </c>
      <c r="H14" s="27" t="s">
        <v>27</v>
      </c>
    </row>
    <row r="15" ht="109.5" customHeight="1" spans="1:8">
      <c r="A15" s="16" t="s">
        <v>49</v>
      </c>
      <c r="B15" s="17" t="s">
        <v>50</v>
      </c>
      <c r="C15" s="18" t="s">
        <v>30</v>
      </c>
      <c r="D15" s="19">
        <v>39508</v>
      </c>
      <c r="E15" s="20">
        <v>0.65</v>
      </c>
      <c r="F15" s="15">
        <f t="shared" si="0"/>
        <v>25680</v>
      </c>
      <c r="G15" s="24" t="s">
        <v>31</v>
      </c>
      <c r="H15" s="25" t="s">
        <v>32</v>
      </c>
    </row>
    <row r="16" ht="72" customHeight="1" spans="1:8">
      <c r="A16" s="16" t="s">
        <v>51</v>
      </c>
      <c r="B16" s="17" t="s">
        <v>52</v>
      </c>
      <c r="C16" s="18" t="s">
        <v>18</v>
      </c>
      <c r="D16" s="19">
        <v>331.52</v>
      </c>
      <c r="E16" s="20">
        <v>250.03</v>
      </c>
      <c r="F16" s="15">
        <f t="shared" si="0"/>
        <v>82890</v>
      </c>
      <c r="G16" s="28" t="s">
        <v>53</v>
      </c>
      <c r="H16" s="26" t="s">
        <v>41</v>
      </c>
    </row>
    <row r="17" ht="69" customHeight="1" spans="1:8">
      <c r="A17" s="16" t="s">
        <v>54</v>
      </c>
      <c r="B17" s="17" t="s">
        <v>55</v>
      </c>
      <c r="C17" s="18" t="s">
        <v>18</v>
      </c>
      <c r="D17" s="19">
        <v>367.84</v>
      </c>
      <c r="E17" s="20">
        <v>292.97</v>
      </c>
      <c r="F17" s="15">
        <f t="shared" si="0"/>
        <v>107766</v>
      </c>
      <c r="G17" s="29" t="s">
        <v>56</v>
      </c>
      <c r="H17" s="30" t="s">
        <v>57</v>
      </c>
    </row>
    <row r="18" ht="50.1" customHeight="1" spans="1:8">
      <c r="A18" s="16" t="s">
        <v>58</v>
      </c>
      <c r="B18" s="17" t="s">
        <v>59</v>
      </c>
      <c r="C18" s="18" t="s">
        <v>60</v>
      </c>
      <c r="D18" s="19">
        <v>2300</v>
      </c>
      <c r="E18" s="20">
        <v>3.49</v>
      </c>
      <c r="F18" s="15">
        <f t="shared" si="0"/>
        <v>8027</v>
      </c>
      <c r="G18" s="20" t="s">
        <v>61</v>
      </c>
      <c r="H18" s="31" t="s">
        <v>62</v>
      </c>
    </row>
    <row r="19" ht="15" customHeight="1" spans="1:8">
      <c r="A19" s="16" t="s">
        <v>63</v>
      </c>
      <c r="B19" s="17" t="s">
        <v>64</v>
      </c>
      <c r="C19" s="18"/>
      <c r="D19" s="19"/>
      <c r="E19" s="20"/>
      <c r="F19" s="15"/>
      <c r="G19" s="32"/>
      <c r="H19" s="31"/>
    </row>
    <row r="20" ht="65.25" customHeight="1" spans="1:8">
      <c r="A20" s="16" t="s">
        <v>16</v>
      </c>
      <c r="B20" s="33" t="s">
        <v>17</v>
      </c>
      <c r="C20" s="34" t="s">
        <v>18</v>
      </c>
      <c r="D20" s="35">
        <v>511.8</v>
      </c>
      <c r="E20" s="20">
        <v>11.1</v>
      </c>
      <c r="F20" s="15">
        <f t="shared" ref="F20:F28" si="1">ROUND(E20*D20,0)</f>
        <v>5681</v>
      </c>
      <c r="G20" s="21" t="s">
        <v>19</v>
      </c>
      <c r="H20" s="22" t="s">
        <v>20</v>
      </c>
    </row>
    <row r="21" ht="65.25" customHeight="1" spans="1:8">
      <c r="A21" s="36" t="s">
        <v>21</v>
      </c>
      <c r="B21" s="33" t="s">
        <v>22</v>
      </c>
      <c r="C21" s="34" t="s">
        <v>18</v>
      </c>
      <c r="D21" s="35">
        <v>51.2</v>
      </c>
      <c r="E21" s="20">
        <v>11.1</v>
      </c>
      <c r="F21" s="15">
        <f t="shared" si="1"/>
        <v>568</v>
      </c>
      <c r="G21" s="21" t="s">
        <v>23</v>
      </c>
      <c r="H21" s="22" t="s">
        <v>20</v>
      </c>
    </row>
    <row r="22" ht="65.25" customHeight="1" spans="1:8">
      <c r="A22" s="36" t="s">
        <v>24</v>
      </c>
      <c r="B22" s="33" t="s">
        <v>25</v>
      </c>
      <c r="C22" s="34" t="s">
        <v>18</v>
      </c>
      <c r="D22" s="35">
        <v>102.3</v>
      </c>
      <c r="E22" s="20">
        <v>138.23</v>
      </c>
      <c r="F22" s="15">
        <f t="shared" si="1"/>
        <v>14141</v>
      </c>
      <c r="G22" s="23" t="s">
        <v>26</v>
      </c>
      <c r="H22" s="23" t="s">
        <v>27</v>
      </c>
    </row>
    <row r="23" ht="109.5" customHeight="1" spans="1:8">
      <c r="A23" s="36" t="s">
        <v>28</v>
      </c>
      <c r="B23" s="33" t="s">
        <v>65</v>
      </c>
      <c r="C23" s="34" t="s">
        <v>30</v>
      </c>
      <c r="D23" s="35">
        <v>133352</v>
      </c>
      <c r="E23" s="37">
        <v>0.72</v>
      </c>
      <c r="F23" s="15">
        <f t="shared" si="1"/>
        <v>96013</v>
      </c>
      <c r="G23" s="24" t="s">
        <v>31</v>
      </c>
      <c r="H23" s="25" t="s">
        <v>32</v>
      </c>
    </row>
    <row r="24" ht="81" customHeight="1" spans="1:8">
      <c r="A24" s="36" t="s">
        <v>33</v>
      </c>
      <c r="B24" s="33" t="s">
        <v>66</v>
      </c>
      <c r="C24" s="34" t="s">
        <v>18</v>
      </c>
      <c r="D24" s="35">
        <v>770.8</v>
      </c>
      <c r="E24" s="37">
        <v>282.05</v>
      </c>
      <c r="F24" s="15">
        <f t="shared" si="1"/>
        <v>217404</v>
      </c>
      <c r="G24" s="38" t="s">
        <v>67</v>
      </c>
      <c r="H24" s="26" t="s">
        <v>41</v>
      </c>
    </row>
    <row r="25" ht="60.95" customHeight="1" spans="1:8">
      <c r="A25" s="36" t="s">
        <v>36</v>
      </c>
      <c r="B25" s="33" t="s">
        <v>47</v>
      </c>
      <c r="C25" s="34" t="s">
        <v>18</v>
      </c>
      <c r="D25" s="35">
        <v>1.76</v>
      </c>
      <c r="E25" s="20">
        <v>344.05</v>
      </c>
      <c r="F25" s="15">
        <f t="shared" si="1"/>
        <v>606</v>
      </c>
      <c r="G25" s="27" t="s">
        <v>48</v>
      </c>
      <c r="H25" s="27" t="s">
        <v>27</v>
      </c>
    </row>
    <row r="26" ht="60.95" customHeight="1" spans="1:8">
      <c r="A26" s="36" t="s">
        <v>68</v>
      </c>
      <c r="B26" s="33" t="s">
        <v>69</v>
      </c>
      <c r="C26" s="34" t="s">
        <v>18</v>
      </c>
      <c r="D26" s="35">
        <v>160.9</v>
      </c>
      <c r="E26" s="20">
        <v>138.23</v>
      </c>
      <c r="F26" s="15">
        <f t="shared" si="1"/>
        <v>22241</v>
      </c>
      <c r="G26" s="23" t="s">
        <v>35</v>
      </c>
      <c r="H26" s="23" t="s">
        <v>27</v>
      </c>
    </row>
    <row r="27" ht="60.95" customHeight="1" spans="1:8">
      <c r="A27" s="36" t="s">
        <v>46</v>
      </c>
      <c r="B27" s="33" t="s">
        <v>70</v>
      </c>
      <c r="C27" s="34" t="s">
        <v>18</v>
      </c>
      <c r="D27" s="35">
        <v>185.9</v>
      </c>
      <c r="E27" s="20">
        <v>344.05</v>
      </c>
      <c r="F27" s="15">
        <f t="shared" si="1"/>
        <v>63959</v>
      </c>
      <c r="G27" s="28" t="s">
        <v>71</v>
      </c>
      <c r="H27" s="39" t="s">
        <v>72</v>
      </c>
    </row>
    <row r="28" ht="60.95" customHeight="1" spans="1:8">
      <c r="A28" s="36" t="s">
        <v>49</v>
      </c>
      <c r="B28" s="33" t="s">
        <v>59</v>
      </c>
      <c r="C28" s="34" t="s">
        <v>60</v>
      </c>
      <c r="D28" s="35">
        <v>1184</v>
      </c>
      <c r="E28" s="37">
        <v>3.49</v>
      </c>
      <c r="F28" s="15">
        <f t="shared" si="1"/>
        <v>4132</v>
      </c>
      <c r="G28" s="20" t="s">
        <v>61</v>
      </c>
      <c r="H28" s="31" t="s">
        <v>73</v>
      </c>
    </row>
    <row r="29" ht="18.95" customHeight="1" spans="1:8">
      <c r="A29" s="16" t="s">
        <v>74</v>
      </c>
      <c r="B29" s="17" t="s">
        <v>75</v>
      </c>
      <c r="C29" s="18"/>
      <c r="D29" s="19"/>
      <c r="E29" s="20"/>
      <c r="F29" s="15"/>
      <c r="G29" s="20"/>
      <c r="H29" s="20"/>
    </row>
    <row r="30" ht="69.95" customHeight="1" spans="1:8">
      <c r="A30" s="16" t="s">
        <v>76</v>
      </c>
      <c r="B30" s="17" t="s">
        <v>77</v>
      </c>
      <c r="C30" s="18" t="s">
        <v>18</v>
      </c>
      <c r="D30" s="19">
        <v>27.6</v>
      </c>
      <c r="E30" s="20">
        <v>248.02</v>
      </c>
      <c r="F30" s="15">
        <f t="shared" ref="F30:F32" si="2">ROUND(E30*D30,0)</f>
        <v>6845</v>
      </c>
      <c r="G30" s="28" t="s">
        <v>71</v>
      </c>
      <c r="H30" s="39" t="s">
        <v>72</v>
      </c>
    </row>
    <row r="31" ht="121.5" customHeight="1" spans="1:8">
      <c r="A31" s="16" t="s">
        <v>78</v>
      </c>
      <c r="B31" s="17" t="s">
        <v>50</v>
      </c>
      <c r="C31" s="18" t="s">
        <v>30</v>
      </c>
      <c r="D31" s="19">
        <v>935.4</v>
      </c>
      <c r="E31" s="20">
        <v>0.75</v>
      </c>
      <c r="F31" s="15">
        <f t="shared" si="2"/>
        <v>702</v>
      </c>
      <c r="G31" s="24" t="s">
        <v>31</v>
      </c>
      <c r="H31" s="25" t="s">
        <v>32</v>
      </c>
    </row>
    <row r="32" ht="69.95" customHeight="1" spans="1:8">
      <c r="A32" s="16" t="s">
        <v>79</v>
      </c>
      <c r="B32" s="17" t="s">
        <v>52</v>
      </c>
      <c r="C32" s="18" t="s">
        <v>18</v>
      </c>
      <c r="D32" s="19">
        <v>7.14</v>
      </c>
      <c r="E32" s="20">
        <v>919.44</v>
      </c>
      <c r="F32" s="15">
        <f t="shared" si="2"/>
        <v>6565</v>
      </c>
      <c r="G32" s="28" t="s">
        <v>80</v>
      </c>
      <c r="H32" s="26" t="s">
        <v>81</v>
      </c>
    </row>
    <row r="33" ht="34" customHeight="1" spans="1:8">
      <c r="A33" s="40" t="s">
        <v>82</v>
      </c>
      <c r="B33" s="41"/>
      <c r="C33" s="41"/>
      <c r="D33" s="41"/>
      <c r="E33" s="42"/>
      <c r="F33" s="43">
        <f>SUM(F3:F32)</f>
        <v>1075033</v>
      </c>
      <c r="G33" s="13"/>
      <c r="H33" s="13"/>
    </row>
    <row r="34" s="1" customFormat="1" ht="21.95" customHeight="1" spans="1:8">
      <c r="A34" s="44" t="s">
        <v>83</v>
      </c>
      <c r="B34" s="45"/>
      <c r="C34" s="45"/>
      <c r="D34" s="45"/>
      <c r="E34" s="45"/>
      <c r="F34" s="45"/>
      <c r="G34" s="45"/>
      <c r="H34" s="46"/>
    </row>
    <row r="35" s="1" customFormat="1" ht="21.95" customHeight="1" spans="1:8">
      <c r="A35" s="47"/>
      <c r="B35" s="48"/>
      <c r="C35" s="48"/>
      <c r="D35" s="48"/>
      <c r="E35" s="48"/>
      <c r="F35" s="48"/>
      <c r="G35" s="48"/>
      <c r="H35" s="60"/>
    </row>
    <row r="36" s="1" customFormat="1" ht="21.95" customHeight="1" spans="1:8">
      <c r="A36" s="50" t="s">
        <v>84</v>
      </c>
      <c r="B36" s="51"/>
      <c r="C36" s="51"/>
      <c r="D36" s="51"/>
      <c r="E36" s="51"/>
      <c r="F36" s="51"/>
      <c r="G36" s="51"/>
      <c r="H36" s="61"/>
    </row>
    <row r="37" s="1" customFormat="1" ht="21.95" customHeight="1" spans="1:8">
      <c r="A37" s="53" t="s">
        <v>85</v>
      </c>
      <c r="B37" s="4"/>
      <c r="C37" s="4"/>
      <c r="D37" s="4"/>
      <c r="E37" s="4"/>
      <c r="F37" s="4"/>
      <c r="G37" s="4"/>
      <c r="H37" s="56"/>
    </row>
    <row r="38" s="1" customFormat="1" ht="21.95" customHeight="1" spans="1:8">
      <c r="A38" s="53" t="s">
        <v>86</v>
      </c>
      <c r="B38" s="4"/>
      <c r="C38" s="4"/>
      <c r="D38" s="4"/>
      <c r="E38" s="4"/>
      <c r="F38" s="4"/>
      <c r="G38" s="4"/>
      <c r="H38" s="56"/>
    </row>
    <row r="39" s="1" customFormat="1" ht="21.95" customHeight="1" spans="1:8">
      <c r="A39" s="53" t="s">
        <v>87</v>
      </c>
      <c r="B39" s="55"/>
      <c r="C39" s="55"/>
      <c r="D39" s="55"/>
      <c r="E39" s="55"/>
      <c r="F39" s="55"/>
      <c r="G39" s="55"/>
      <c r="H39" s="56"/>
    </row>
    <row r="40" s="2" customFormat="1" ht="21.95" customHeight="1" spans="1:8">
      <c r="A40" s="57" t="s">
        <v>88</v>
      </c>
      <c r="B40" s="58"/>
      <c r="C40" s="58"/>
      <c r="D40" s="58"/>
      <c r="E40" s="58"/>
      <c r="F40" s="58"/>
      <c r="G40" s="58"/>
      <c r="H40" s="59"/>
    </row>
  </sheetData>
  <sheetProtection password="C411" sheet="1" objects="1"/>
  <mergeCells count="8">
    <mergeCell ref="A1:H1"/>
    <mergeCell ref="A33:E33"/>
    <mergeCell ref="A36:H36"/>
    <mergeCell ref="A37:H37"/>
    <mergeCell ref="A38:H38"/>
    <mergeCell ref="A39:H39"/>
    <mergeCell ref="A40:H40"/>
    <mergeCell ref="A34:H35"/>
  </mergeCells>
  <pageMargins left="0.578472222222222" right="0.590277777777778" top="0.66875" bottom="1.0625" header="0.314583333333333" footer="0.314583333333333"/>
  <pageSetup paperSize="9" scale="77" orientation="landscape" horizontalDpi="600"/>
  <headerFooter>
    <oddFooter>&amp;L&amp;14投标法定代表人或授权委托人：（签字盖章）&amp;R第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view="pageBreakPreview" zoomScale="80" zoomScaleNormal="90" zoomScaleSheetLayoutView="80" workbookViewId="0">
      <selection activeCell="G3" sqref="G3"/>
    </sheetView>
  </sheetViews>
  <sheetFormatPr defaultColWidth="9" defaultRowHeight="12" outlineLevelCol="7"/>
  <cols>
    <col min="1" max="1" width="6.25" style="3" customWidth="1"/>
    <col min="2" max="2" width="16.5" style="4" customWidth="1"/>
    <col min="3" max="3" width="5.125" style="5" customWidth="1"/>
    <col min="4" max="4" width="9.875" style="6" customWidth="1"/>
    <col min="5" max="5" width="10.775" style="6" customWidth="1"/>
    <col min="6" max="6" width="10.75" style="6" customWidth="1"/>
    <col min="7" max="7" width="52.3333333333333" style="5" customWidth="1"/>
    <col min="8" max="8" width="65.3166666666667" style="5" customWidth="1"/>
    <col min="9" max="16384" width="9" style="5"/>
  </cols>
  <sheetData>
    <row r="1" ht="66" customHeight="1" spans="1:8">
      <c r="A1" s="7" t="s">
        <v>90</v>
      </c>
      <c r="B1" s="8"/>
      <c r="C1" s="9"/>
      <c r="D1" s="9"/>
      <c r="E1" s="9"/>
      <c r="F1" s="9"/>
      <c r="G1" s="9"/>
      <c r="H1" s="9"/>
    </row>
    <row r="2" ht="27" customHeight="1" spans="1:8">
      <c r="A2" s="10" t="s">
        <v>1</v>
      </c>
      <c r="B2" s="11" t="s">
        <v>2</v>
      </c>
      <c r="C2" s="11" t="s">
        <v>3</v>
      </c>
      <c r="D2" s="11" t="s">
        <v>4</v>
      </c>
      <c r="E2" s="11" t="s">
        <v>5</v>
      </c>
      <c r="F2" s="11" t="s">
        <v>6</v>
      </c>
      <c r="G2" s="11" t="s">
        <v>7</v>
      </c>
      <c r="H2" s="11" t="s">
        <v>8</v>
      </c>
    </row>
    <row r="3" ht="182" customHeight="1" spans="1:8">
      <c r="A3" s="12" t="s">
        <v>9</v>
      </c>
      <c r="B3" s="13" t="s">
        <v>10</v>
      </c>
      <c r="C3" s="13" t="s">
        <v>11</v>
      </c>
      <c r="D3" s="13">
        <v>1</v>
      </c>
      <c r="E3" s="14">
        <f>ROUND(SUM(F5:F32)*0.03,0)</f>
        <v>32488</v>
      </c>
      <c r="F3" s="15">
        <f t="shared" ref="F3:F18" si="0">ROUND(E3*D3,0)</f>
        <v>32488</v>
      </c>
      <c r="G3" s="13" t="s">
        <v>12</v>
      </c>
      <c r="H3" s="13" t="s">
        <v>13</v>
      </c>
    </row>
    <row r="4" ht="20.1" customHeight="1" spans="1:8">
      <c r="A4" s="16" t="s">
        <v>14</v>
      </c>
      <c r="B4" s="17" t="s">
        <v>15</v>
      </c>
      <c r="C4" s="18"/>
      <c r="D4" s="19"/>
      <c r="E4" s="20"/>
      <c r="F4" s="15"/>
      <c r="G4" s="20"/>
      <c r="H4" s="20"/>
    </row>
    <row r="5" ht="58.5" customHeight="1" spans="1:8">
      <c r="A5" s="16" t="s">
        <v>16</v>
      </c>
      <c r="B5" s="17" t="s">
        <v>17</v>
      </c>
      <c r="C5" s="18" t="s">
        <v>18</v>
      </c>
      <c r="D5" s="19">
        <v>257.9</v>
      </c>
      <c r="E5" s="20">
        <v>11.1</v>
      </c>
      <c r="F5" s="15">
        <f t="shared" si="0"/>
        <v>2863</v>
      </c>
      <c r="G5" s="21" t="s">
        <v>19</v>
      </c>
      <c r="H5" s="22" t="s">
        <v>20</v>
      </c>
    </row>
    <row r="6" ht="58.5" customHeight="1" spans="1:8">
      <c r="A6" s="16" t="s">
        <v>21</v>
      </c>
      <c r="B6" s="17" t="s">
        <v>22</v>
      </c>
      <c r="C6" s="18" t="s">
        <v>18</v>
      </c>
      <c r="D6" s="19">
        <v>129.72</v>
      </c>
      <c r="E6" s="20">
        <v>11.1</v>
      </c>
      <c r="F6" s="15">
        <f t="shared" si="0"/>
        <v>1440</v>
      </c>
      <c r="G6" s="21" t="s">
        <v>23</v>
      </c>
      <c r="H6" s="22" t="s">
        <v>20</v>
      </c>
    </row>
    <row r="7" ht="75.75" customHeight="1" spans="1:8">
      <c r="A7" s="16" t="s">
        <v>24</v>
      </c>
      <c r="B7" s="17" t="s">
        <v>25</v>
      </c>
      <c r="C7" s="18" t="s">
        <v>18</v>
      </c>
      <c r="D7" s="19">
        <v>129.72</v>
      </c>
      <c r="E7" s="20">
        <v>138.23</v>
      </c>
      <c r="F7" s="15">
        <f t="shared" si="0"/>
        <v>17931</v>
      </c>
      <c r="G7" s="23" t="s">
        <v>26</v>
      </c>
      <c r="H7" s="23" t="s">
        <v>27</v>
      </c>
    </row>
    <row r="8" ht="116.25" customHeight="1" spans="1:8">
      <c r="A8" s="16" t="s">
        <v>28</v>
      </c>
      <c r="B8" s="17" t="s">
        <v>29</v>
      </c>
      <c r="C8" s="18" t="s">
        <v>30</v>
      </c>
      <c r="D8" s="19">
        <v>25559</v>
      </c>
      <c r="E8" s="20">
        <v>0.56</v>
      </c>
      <c r="F8" s="15">
        <f t="shared" si="0"/>
        <v>14313</v>
      </c>
      <c r="G8" s="24" t="s">
        <v>31</v>
      </c>
      <c r="H8" s="25" t="s">
        <v>32</v>
      </c>
    </row>
    <row r="9" ht="65.25" customHeight="1" spans="1:8">
      <c r="A9" s="16" t="s">
        <v>33</v>
      </c>
      <c r="B9" s="17" t="s">
        <v>34</v>
      </c>
      <c r="C9" s="18" t="s">
        <v>18</v>
      </c>
      <c r="D9" s="19">
        <v>473.29</v>
      </c>
      <c r="E9" s="20">
        <v>138.23</v>
      </c>
      <c r="F9" s="15">
        <f t="shared" si="0"/>
        <v>65423</v>
      </c>
      <c r="G9" s="23" t="s">
        <v>35</v>
      </c>
      <c r="H9" s="23" t="s">
        <v>27</v>
      </c>
    </row>
    <row r="10" ht="111" customHeight="1" spans="1:8">
      <c r="A10" s="16" t="s">
        <v>36</v>
      </c>
      <c r="B10" s="17" t="s">
        <v>37</v>
      </c>
      <c r="C10" s="18" t="s">
        <v>30</v>
      </c>
      <c r="D10" s="19">
        <v>2244.6</v>
      </c>
      <c r="E10" s="20">
        <v>0.65</v>
      </c>
      <c r="F10" s="15">
        <f t="shared" si="0"/>
        <v>1459</v>
      </c>
      <c r="G10" s="24" t="s">
        <v>31</v>
      </c>
      <c r="H10" s="25" t="s">
        <v>32</v>
      </c>
    </row>
    <row r="11" ht="69.95" customHeight="1" spans="1:8">
      <c r="A11" s="16" t="s">
        <v>38</v>
      </c>
      <c r="B11" s="17" t="s">
        <v>39</v>
      </c>
      <c r="C11" s="18" t="s">
        <v>18</v>
      </c>
      <c r="D11" s="19">
        <v>329.69</v>
      </c>
      <c r="E11" s="20">
        <v>236.98</v>
      </c>
      <c r="F11" s="15">
        <f t="shared" si="0"/>
        <v>78130</v>
      </c>
      <c r="G11" s="26" t="s">
        <v>40</v>
      </c>
      <c r="H11" s="26" t="s">
        <v>41</v>
      </c>
    </row>
    <row r="12" ht="69.95" customHeight="1" spans="1:8">
      <c r="A12" s="16" t="s">
        <v>42</v>
      </c>
      <c r="B12" s="17" t="s">
        <v>43</v>
      </c>
      <c r="C12" s="18" t="s">
        <v>18</v>
      </c>
      <c r="D12" s="19">
        <v>115.29</v>
      </c>
      <c r="E12" s="20">
        <v>258.81</v>
      </c>
      <c r="F12" s="15">
        <f t="shared" si="0"/>
        <v>29838</v>
      </c>
      <c r="G12" s="26" t="s">
        <v>40</v>
      </c>
      <c r="H12" s="26" t="s">
        <v>41</v>
      </c>
    </row>
    <row r="13" ht="69.95" customHeight="1" spans="1:8">
      <c r="A13" s="16" t="s">
        <v>44</v>
      </c>
      <c r="B13" s="17" t="s">
        <v>45</v>
      </c>
      <c r="C13" s="18" t="s">
        <v>18</v>
      </c>
      <c r="D13" s="19">
        <v>0</v>
      </c>
      <c r="E13" s="20">
        <v>312.07</v>
      </c>
      <c r="F13" s="15">
        <f t="shared" si="0"/>
        <v>0</v>
      </c>
      <c r="G13" s="26" t="s">
        <v>40</v>
      </c>
      <c r="H13" s="26" t="s">
        <v>41</v>
      </c>
    </row>
    <row r="14" ht="69.95" customHeight="1" spans="1:8">
      <c r="A14" s="16" t="s">
        <v>46</v>
      </c>
      <c r="B14" s="17" t="s">
        <v>47</v>
      </c>
      <c r="C14" s="18" t="s">
        <v>18</v>
      </c>
      <c r="D14" s="19">
        <v>1.76</v>
      </c>
      <c r="E14" s="20">
        <v>344.05</v>
      </c>
      <c r="F14" s="15">
        <f t="shared" si="0"/>
        <v>606</v>
      </c>
      <c r="G14" s="27" t="s">
        <v>48</v>
      </c>
      <c r="H14" s="27" t="s">
        <v>27</v>
      </c>
    </row>
    <row r="15" ht="109.5" customHeight="1" spans="1:8">
      <c r="A15" s="16" t="s">
        <v>49</v>
      </c>
      <c r="B15" s="17" t="s">
        <v>50</v>
      </c>
      <c r="C15" s="18" t="s">
        <v>30</v>
      </c>
      <c r="D15" s="19">
        <v>19696</v>
      </c>
      <c r="E15" s="20">
        <v>0.65</v>
      </c>
      <c r="F15" s="15">
        <f t="shared" si="0"/>
        <v>12802</v>
      </c>
      <c r="G15" s="24" t="s">
        <v>31</v>
      </c>
      <c r="H15" s="25" t="s">
        <v>32</v>
      </c>
    </row>
    <row r="16" ht="72" customHeight="1" spans="1:8">
      <c r="A16" s="16" t="s">
        <v>51</v>
      </c>
      <c r="B16" s="17" t="s">
        <v>52</v>
      </c>
      <c r="C16" s="18" t="s">
        <v>18</v>
      </c>
      <c r="D16" s="19">
        <v>147.93</v>
      </c>
      <c r="E16" s="20">
        <v>250.03</v>
      </c>
      <c r="F16" s="15">
        <f t="shared" si="0"/>
        <v>36987</v>
      </c>
      <c r="G16" s="28" t="s">
        <v>53</v>
      </c>
      <c r="H16" s="26" t="s">
        <v>41</v>
      </c>
    </row>
    <row r="17" ht="69" customHeight="1" spans="1:8">
      <c r="A17" s="16" t="s">
        <v>54</v>
      </c>
      <c r="B17" s="17" t="s">
        <v>55</v>
      </c>
      <c r="C17" s="18" t="s">
        <v>18</v>
      </c>
      <c r="D17" s="19">
        <v>148.42</v>
      </c>
      <c r="E17" s="20">
        <v>292.97</v>
      </c>
      <c r="F17" s="15">
        <f t="shared" si="0"/>
        <v>43483</v>
      </c>
      <c r="G17" s="29" t="s">
        <v>56</v>
      </c>
      <c r="H17" s="30" t="s">
        <v>57</v>
      </c>
    </row>
    <row r="18" ht="50.1" customHeight="1" spans="1:8">
      <c r="A18" s="16" t="s">
        <v>58</v>
      </c>
      <c r="B18" s="17" t="s">
        <v>59</v>
      </c>
      <c r="C18" s="18" t="s">
        <v>60</v>
      </c>
      <c r="D18" s="19">
        <v>1164</v>
      </c>
      <c r="E18" s="20">
        <v>3.49</v>
      </c>
      <c r="F18" s="15">
        <f t="shared" si="0"/>
        <v>4062</v>
      </c>
      <c r="G18" s="20" t="s">
        <v>61</v>
      </c>
      <c r="H18" s="31" t="s">
        <v>62</v>
      </c>
    </row>
    <row r="19" ht="15" customHeight="1" spans="1:8">
      <c r="A19" s="16" t="s">
        <v>63</v>
      </c>
      <c r="B19" s="17" t="s">
        <v>64</v>
      </c>
      <c r="C19" s="18"/>
      <c r="D19" s="19"/>
      <c r="E19" s="20"/>
      <c r="F19" s="15"/>
      <c r="G19" s="32"/>
      <c r="H19" s="31"/>
    </row>
    <row r="20" ht="65.25" customHeight="1" spans="1:8">
      <c r="A20" s="16" t="s">
        <v>16</v>
      </c>
      <c r="B20" s="33" t="s">
        <v>17</v>
      </c>
      <c r="C20" s="34" t="s">
        <v>18</v>
      </c>
      <c r="D20" s="35">
        <v>799.2</v>
      </c>
      <c r="E20" s="20">
        <v>11.1</v>
      </c>
      <c r="F20" s="15">
        <f t="shared" ref="F20:F28" si="1">ROUND(E20*D20,0)</f>
        <v>8871</v>
      </c>
      <c r="G20" s="21" t="s">
        <v>19</v>
      </c>
      <c r="H20" s="22" t="s">
        <v>20</v>
      </c>
    </row>
    <row r="21" ht="65.25" customHeight="1" spans="1:8">
      <c r="A21" s="36" t="s">
        <v>21</v>
      </c>
      <c r="B21" s="33" t="s">
        <v>22</v>
      </c>
      <c r="C21" s="34" t="s">
        <v>18</v>
      </c>
      <c r="D21" s="35">
        <v>79.9</v>
      </c>
      <c r="E21" s="20">
        <v>11.1</v>
      </c>
      <c r="F21" s="15">
        <f t="shared" si="1"/>
        <v>887</v>
      </c>
      <c r="G21" s="21" t="s">
        <v>23</v>
      </c>
      <c r="H21" s="22" t="s">
        <v>20</v>
      </c>
    </row>
    <row r="22" ht="65.25" customHeight="1" spans="1:8">
      <c r="A22" s="36" t="s">
        <v>24</v>
      </c>
      <c r="B22" s="33" t="s">
        <v>25</v>
      </c>
      <c r="C22" s="34" t="s">
        <v>18</v>
      </c>
      <c r="D22" s="35">
        <v>159.8</v>
      </c>
      <c r="E22" s="20">
        <v>138.23</v>
      </c>
      <c r="F22" s="15">
        <f t="shared" si="1"/>
        <v>22089</v>
      </c>
      <c r="G22" s="23" t="s">
        <v>26</v>
      </c>
      <c r="H22" s="23" t="s">
        <v>27</v>
      </c>
    </row>
    <row r="23" ht="109.5" customHeight="1" spans="1:8">
      <c r="A23" s="36" t="s">
        <v>28</v>
      </c>
      <c r="B23" s="33" t="s">
        <v>65</v>
      </c>
      <c r="C23" s="34" t="s">
        <v>30</v>
      </c>
      <c r="D23" s="35">
        <v>203699</v>
      </c>
      <c r="E23" s="37">
        <v>0.72</v>
      </c>
      <c r="F23" s="15">
        <f t="shared" si="1"/>
        <v>146663</v>
      </c>
      <c r="G23" s="24" t="s">
        <v>31</v>
      </c>
      <c r="H23" s="25" t="s">
        <v>32</v>
      </c>
    </row>
    <row r="24" ht="81" customHeight="1" spans="1:8">
      <c r="A24" s="36" t="s">
        <v>33</v>
      </c>
      <c r="B24" s="33" t="s">
        <v>66</v>
      </c>
      <c r="C24" s="34" t="s">
        <v>18</v>
      </c>
      <c r="D24" s="35">
        <v>1316.6</v>
      </c>
      <c r="E24" s="37">
        <v>282.05</v>
      </c>
      <c r="F24" s="15">
        <f t="shared" si="1"/>
        <v>371347</v>
      </c>
      <c r="G24" s="38" t="s">
        <v>67</v>
      </c>
      <c r="H24" s="26" t="s">
        <v>41</v>
      </c>
    </row>
    <row r="25" ht="60.95" customHeight="1" spans="1:8">
      <c r="A25" s="36" t="s">
        <v>36</v>
      </c>
      <c r="B25" s="33" t="s">
        <v>47</v>
      </c>
      <c r="C25" s="34" t="s">
        <v>18</v>
      </c>
      <c r="D25" s="35">
        <v>3.14</v>
      </c>
      <c r="E25" s="20">
        <v>344.05</v>
      </c>
      <c r="F25" s="15">
        <f t="shared" si="1"/>
        <v>1080</v>
      </c>
      <c r="G25" s="27" t="s">
        <v>48</v>
      </c>
      <c r="H25" s="27" t="s">
        <v>27</v>
      </c>
    </row>
    <row r="26" ht="60.95" customHeight="1" spans="1:8">
      <c r="A26" s="36" t="s">
        <v>68</v>
      </c>
      <c r="B26" s="33" t="s">
        <v>69</v>
      </c>
      <c r="C26" s="34" t="s">
        <v>18</v>
      </c>
      <c r="D26" s="35">
        <v>325.4</v>
      </c>
      <c r="E26" s="20">
        <v>138.23</v>
      </c>
      <c r="F26" s="15">
        <f t="shared" si="1"/>
        <v>44980</v>
      </c>
      <c r="G26" s="23" t="s">
        <v>35</v>
      </c>
      <c r="H26" s="23" t="s">
        <v>27</v>
      </c>
    </row>
    <row r="27" ht="60.95" customHeight="1" spans="1:8">
      <c r="A27" s="36" t="s">
        <v>46</v>
      </c>
      <c r="B27" s="33" t="s">
        <v>70</v>
      </c>
      <c r="C27" s="34" t="s">
        <v>18</v>
      </c>
      <c r="D27" s="35">
        <v>442.6</v>
      </c>
      <c r="E27" s="20">
        <v>344.05</v>
      </c>
      <c r="F27" s="15">
        <f t="shared" si="1"/>
        <v>152277</v>
      </c>
      <c r="G27" s="28" t="s">
        <v>71</v>
      </c>
      <c r="H27" s="39" t="s">
        <v>72</v>
      </c>
    </row>
    <row r="28" ht="60.95" customHeight="1" spans="1:8">
      <c r="A28" s="36" t="s">
        <v>49</v>
      </c>
      <c r="B28" s="33" t="s">
        <v>59</v>
      </c>
      <c r="C28" s="34" t="s">
        <v>60</v>
      </c>
      <c r="D28" s="35">
        <v>2022</v>
      </c>
      <c r="E28" s="37">
        <v>3.49</v>
      </c>
      <c r="F28" s="15">
        <f t="shared" si="1"/>
        <v>7057</v>
      </c>
      <c r="G28" s="20" t="s">
        <v>61</v>
      </c>
      <c r="H28" s="31" t="s">
        <v>73</v>
      </c>
    </row>
    <row r="29" ht="18.95" customHeight="1" spans="1:8">
      <c r="A29" s="16" t="s">
        <v>74</v>
      </c>
      <c r="B29" s="17" t="s">
        <v>75</v>
      </c>
      <c r="C29" s="18"/>
      <c r="D29" s="19"/>
      <c r="E29" s="20"/>
      <c r="F29" s="15"/>
      <c r="G29" s="20"/>
      <c r="H29" s="20"/>
    </row>
    <row r="30" ht="69.95" customHeight="1" spans="1:8">
      <c r="A30" s="16" t="s">
        <v>76</v>
      </c>
      <c r="B30" s="17" t="s">
        <v>77</v>
      </c>
      <c r="C30" s="18" t="s">
        <v>18</v>
      </c>
      <c r="D30" s="19">
        <v>35.88</v>
      </c>
      <c r="E30" s="20">
        <v>248.02</v>
      </c>
      <c r="F30" s="15">
        <f t="shared" ref="F30:F32" si="2">ROUND(E30*D30,0)</f>
        <v>8899</v>
      </c>
      <c r="G30" s="28" t="s">
        <v>71</v>
      </c>
      <c r="H30" s="39" t="s">
        <v>72</v>
      </c>
    </row>
    <row r="31" ht="121.5" customHeight="1" spans="1:8">
      <c r="A31" s="16" t="s">
        <v>78</v>
      </c>
      <c r="B31" s="17" t="s">
        <v>50</v>
      </c>
      <c r="C31" s="18" t="s">
        <v>30</v>
      </c>
      <c r="D31" s="19">
        <v>1216</v>
      </c>
      <c r="E31" s="20">
        <v>0.75</v>
      </c>
      <c r="F31" s="15">
        <f t="shared" si="2"/>
        <v>912</v>
      </c>
      <c r="G31" s="24" t="s">
        <v>31</v>
      </c>
      <c r="H31" s="25" t="s">
        <v>32</v>
      </c>
    </row>
    <row r="32" ht="69.95" customHeight="1" spans="1:8">
      <c r="A32" s="16" t="s">
        <v>79</v>
      </c>
      <c r="B32" s="17" t="s">
        <v>52</v>
      </c>
      <c r="C32" s="18" t="s">
        <v>18</v>
      </c>
      <c r="D32" s="19">
        <v>9.28</v>
      </c>
      <c r="E32" s="20">
        <v>919.44</v>
      </c>
      <c r="F32" s="15">
        <f t="shared" si="2"/>
        <v>8532</v>
      </c>
      <c r="G32" s="28" t="s">
        <v>80</v>
      </c>
      <c r="H32" s="26" t="s">
        <v>81</v>
      </c>
    </row>
    <row r="33" ht="34" customHeight="1" spans="1:8">
      <c r="A33" s="40" t="s">
        <v>82</v>
      </c>
      <c r="B33" s="41"/>
      <c r="C33" s="41"/>
      <c r="D33" s="41"/>
      <c r="E33" s="42"/>
      <c r="F33" s="43">
        <f>SUM(F3:F32)</f>
        <v>1115419</v>
      </c>
      <c r="G33" s="13"/>
      <c r="H33" s="13"/>
    </row>
    <row r="34" s="1" customFormat="1" ht="21.95" customHeight="1" spans="1:8">
      <c r="A34" s="44" t="s">
        <v>83</v>
      </c>
      <c r="B34" s="45"/>
      <c r="C34" s="45"/>
      <c r="D34" s="45"/>
      <c r="E34" s="45"/>
      <c r="F34" s="45"/>
      <c r="G34" s="45"/>
      <c r="H34" s="46"/>
    </row>
    <row r="35" s="1" customFormat="1" ht="21.95" customHeight="1" spans="1:8">
      <c r="A35" s="47"/>
      <c r="B35" s="48"/>
      <c r="C35" s="48"/>
      <c r="D35" s="48"/>
      <c r="E35" s="48"/>
      <c r="F35" s="48"/>
      <c r="G35" s="48"/>
      <c r="H35" s="60"/>
    </row>
    <row r="36" s="1" customFormat="1" ht="21.95" customHeight="1" spans="1:8">
      <c r="A36" s="50" t="s">
        <v>84</v>
      </c>
      <c r="B36" s="51"/>
      <c r="C36" s="51"/>
      <c r="D36" s="51"/>
      <c r="E36" s="51"/>
      <c r="F36" s="51"/>
      <c r="G36" s="51"/>
      <c r="H36" s="61"/>
    </row>
    <row r="37" s="1" customFormat="1" ht="21.95" customHeight="1" spans="1:8">
      <c r="A37" s="53" t="s">
        <v>85</v>
      </c>
      <c r="B37" s="4"/>
      <c r="C37" s="4"/>
      <c r="D37" s="4"/>
      <c r="E37" s="4"/>
      <c r="F37" s="4"/>
      <c r="G37" s="4"/>
      <c r="H37" s="56"/>
    </row>
    <row r="38" s="1" customFormat="1" ht="21.95" customHeight="1" spans="1:8">
      <c r="A38" s="53" t="s">
        <v>86</v>
      </c>
      <c r="B38" s="4"/>
      <c r="C38" s="4"/>
      <c r="D38" s="4"/>
      <c r="E38" s="4"/>
      <c r="F38" s="4"/>
      <c r="G38" s="4"/>
      <c r="H38" s="56"/>
    </row>
    <row r="39" s="1" customFormat="1" ht="21.95" customHeight="1" spans="1:8">
      <c r="A39" s="53" t="s">
        <v>87</v>
      </c>
      <c r="B39" s="55"/>
      <c r="C39" s="55"/>
      <c r="D39" s="55"/>
      <c r="E39" s="55"/>
      <c r="F39" s="55"/>
      <c r="G39" s="55"/>
      <c r="H39" s="56"/>
    </row>
    <row r="40" s="2" customFormat="1" ht="21.95" customHeight="1" spans="1:8">
      <c r="A40" s="57" t="s">
        <v>88</v>
      </c>
      <c r="B40" s="58"/>
      <c r="C40" s="58"/>
      <c r="D40" s="58"/>
      <c r="E40" s="58"/>
      <c r="F40" s="58"/>
      <c r="G40" s="58"/>
      <c r="H40" s="59"/>
    </row>
  </sheetData>
  <sheetProtection password="C411" sheet="1" objects="1"/>
  <mergeCells count="8">
    <mergeCell ref="A1:H1"/>
    <mergeCell ref="A33:E33"/>
    <mergeCell ref="A36:H36"/>
    <mergeCell ref="A37:H37"/>
    <mergeCell ref="A38:H38"/>
    <mergeCell ref="A39:H39"/>
    <mergeCell ref="A40:H40"/>
    <mergeCell ref="A34:H35"/>
  </mergeCells>
  <pageMargins left="0.578472222222222" right="0.590277777777778" top="0.629861111111111" bottom="1.0625" header="0.314583333333333" footer="0.314583333333333"/>
  <pageSetup paperSize="9" scale="77" orientation="landscape" horizontalDpi="600"/>
  <headerFooter>
    <oddFooter>&amp;L&amp;14投标法定代表人或授权委托人：（签字盖章）&amp;R第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view="pageBreakPreview" zoomScale="80" zoomScaleNormal="90" zoomScaleSheetLayoutView="80" workbookViewId="0">
      <selection activeCell="H3" sqref="H3"/>
    </sheetView>
  </sheetViews>
  <sheetFormatPr defaultColWidth="9" defaultRowHeight="12" outlineLevelCol="7"/>
  <cols>
    <col min="1" max="1" width="6.25" style="3" customWidth="1"/>
    <col min="2" max="2" width="16.5" style="4" customWidth="1"/>
    <col min="3" max="3" width="5.125" style="5" customWidth="1"/>
    <col min="4" max="4" width="9.875" style="6" customWidth="1"/>
    <col min="5" max="5" width="10.775" style="6" customWidth="1"/>
    <col min="6" max="6" width="10.75" style="6" customWidth="1"/>
    <col min="7" max="7" width="52.3333333333333" style="5" customWidth="1"/>
    <col min="8" max="8" width="65.3166666666667" style="5" customWidth="1"/>
    <col min="9" max="16384" width="9" style="5"/>
  </cols>
  <sheetData>
    <row r="1" ht="66" customHeight="1" spans="1:8">
      <c r="A1" s="7" t="s">
        <v>91</v>
      </c>
      <c r="B1" s="8"/>
      <c r="C1" s="9"/>
      <c r="D1" s="9"/>
      <c r="E1" s="9"/>
      <c r="F1" s="9"/>
      <c r="G1" s="9"/>
      <c r="H1" s="9"/>
    </row>
    <row r="2" ht="27" customHeight="1" spans="1:8">
      <c r="A2" s="10" t="s">
        <v>1</v>
      </c>
      <c r="B2" s="11" t="s">
        <v>2</v>
      </c>
      <c r="C2" s="11" t="s">
        <v>3</v>
      </c>
      <c r="D2" s="11" t="s">
        <v>4</v>
      </c>
      <c r="E2" s="11" t="s">
        <v>5</v>
      </c>
      <c r="F2" s="11" t="s">
        <v>6</v>
      </c>
      <c r="G2" s="11" t="s">
        <v>7</v>
      </c>
      <c r="H2" s="11" t="s">
        <v>8</v>
      </c>
    </row>
    <row r="3" ht="182" customHeight="1" spans="1:8">
      <c r="A3" s="12" t="s">
        <v>9</v>
      </c>
      <c r="B3" s="13" t="s">
        <v>10</v>
      </c>
      <c r="C3" s="13" t="s">
        <v>11</v>
      </c>
      <c r="D3" s="13">
        <v>1</v>
      </c>
      <c r="E3" s="14">
        <f>ROUND(SUM(F5:F32)*0.03,0)</f>
        <v>35480</v>
      </c>
      <c r="F3" s="15">
        <f>ROUND(E3*D3,0)</f>
        <v>35480</v>
      </c>
      <c r="G3" s="13" t="s">
        <v>12</v>
      </c>
      <c r="H3" s="13" t="s">
        <v>13</v>
      </c>
    </row>
    <row r="4" ht="20.1" customHeight="1" spans="1:8">
      <c r="A4" s="16" t="s">
        <v>14</v>
      </c>
      <c r="B4" s="17" t="s">
        <v>15</v>
      </c>
      <c r="C4" s="18"/>
      <c r="D4" s="19"/>
      <c r="E4" s="20"/>
      <c r="F4" s="15"/>
      <c r="G4" s="20"/>
      <c r="H4" s="20"/>
    </row>
    <row r="5" ht="58.5" customHeight="1" spans="1:8">
      <c r="A5" s="16" t="s">
        <v>16</v>
      </c>
      <c r="B5" s="17" t="s">
        <v>17</v>
      </c>
      <c r="C5" s="18" t="s">
        <v>18</v>
      </c>
      <c r="D5" s="19">
        <v>410.2</v>
      </c>
      <c r="E5" s="20">
        <v>11.1</v>
      </c>
      <c r="F5" s="15">
        <f t="shared" ref="F3:F18" si="0">ROUND(E5*D5,0)</f>
        <v>4553</v>
      </c>
      <c r="G5" s="21" t="s">
        <v>19</v>
      </c>
      <c r="H5" s="22" t="s">
        <v>20</v>
      </c>
    </row>
    <row r="6" ht="58.5" customHeight="1" spans="1:8">
      <c r="A6" s="16" t="s">
        <v>21</v>
      </c>
      <c r="B6" s="17" t="s">
        <v>22</v>
      </c>
      <c r="C6" s="18" t="s">
        <v>18</v>
      </c>
      <c r="D6" s="19">
        <v>223.13</v>
      </c>
      <c r="E6" s="20">
        <v>11.1</v>
      </c>
      <c r="F6" s="15">
        <f t="shared" si="0"/>
        <v>2477</v>
      </c>
      <c r="G6" s="21" t="s">
        <v>23</v>
      </c>
      <c r="H6" s="22" t="s">
        <v>20</v>
      </c>
    </row>
    <row r="7" ht="75.75" customHeight="1" spans="1:8">
      <c r="A7" s="16" t="s">
        <v>24</v>
      </c>
      <c r="B7" s="17" t="s">
        <v>25</v>
      </c>
      <c r="C7" s="18" t="s">
        <v>18</v>
      </c>
      <c r="D7" s="19">
        <v>223.13</v>
      </c>
      <c r="E7" s="20">
        <v>138.23</v>
      </c>
      <c r="F7" s="15">
        <f t="shared" si="0"/>
        <v>30843</v>
      </c>
      <c r="G7" s="23" t="s">
        <v>26</v>
      </c>
      <c r="H7" s="23" t="s">
        <v>27</v>
      </c>
    </row>
    <row r="8" ht="116.25" customHeight="1" spans="1:8">
      <c r="A8" s="16" t="s">
        <v>28</v>
      </c>
      <c r="B8" s="17" t="s">
        <v>29</v>
      </c>
      <c r="C8" s="18" t="s">
        <v>30</v>
      </c>
      <c r="D8" s="19">
        <v>47360</v>
      </c>
      <c r="E8" s="20">
        <v>0.56</v>
      </c>
      <c r="F8" s="15">
        <f t="shared" si="0"/>
        <v>26522</v>
      </c>
      <c r="G8" s="24" t="s">
        <v>31</v>
      </c>
      <c r="H8" s="25" t="s">
        <v>32</v>
      </c>
    </row>
    <row r="9" ht="65.25" customHeight="1" spans="1:8">
      <c r="A9" s="16" t="s">
        <v>33</v>
      </c>
      <c r="B9" s="17" t="s">
        <v>34</v>
      </c>
      <c r="C9" s="18" t="s">
        <v>18</v>
      </c>
      <c r="D9" s="19">
        <v>887.77</v>
      </c>
      <c r="E9" s="20">
        <v>138.23</v>
      </c>
      <c r="F9" s="15">
        <f t="shared" si="0"/>
        <v>122716</v>
      </c>
      <c r="G9" s="23" t="s">
        <v>35</v>
      </c>
      <c r="H9" s="23" t="s">
        <v>27</v>
      </c>
    </row>
    <row r="10" ht="111" customHeight="1" spans="1:8">
      <c r="A10" s="16" t="s">
        <v>36</v>
      </c>
      <c r="B10" s="17" t="s">
        <v>37</v>
      </c>
      <c r="C10" s="18" t="s">
        <v>30</v>
      </c>
      <c r="D10" s="19">
        <v>3871</v>
      </c>
      <c r="E10" s="20">
        <v>0.65</v>
      </c>
      <c r="F10" s="15">
        <f t="shared" si="0"/>
        <v>2516</v>
      </c>
      <c r="G10" s="24" t="s">
        <v>31</v>
      </c>
      <c r="H10" s="25" t="s">
        <v>32</v>
      </c>
    </row>
    <row r="11" ht="69.95" customHeight="1" spans="1:8">
      <c r="A11" s="16" t="s">
        <v>38</v>
      </c>
      <c r="B11" s="17" t="s">
        <v>39</v>
      </c>
      <c r="C11" s="18" t="s">
        <v>18</v>
      </c>
      <c r="D11" s="19">
        <v>547.39</v>
      </c>
      <c r="E11" s="20">
        <v>236.98</v>
      </c>
      <c r="F11" s="15">
        <f t="shared" si="0"/>
        <v>129720</v>
      </c>
      <c r="G11" s="26" t="s">
        <v>40</v>
      </c>
      <c r="H11" s="26" t="s">
        <v>41</v>
      </c>
    </row>
    <row r="12" ht="69.95" customHeight="1" spans="1:8">
      <c r="A12" s="16" t="s">
        <v>42</v>
      </c>
      <c r="B12" s="17" t="s">
        <v>43</v>
      </c>
      <c r="C12" s="18" t="s">
        <v>18</v>
      </c>
      <c r="D12" s="19">
        <v>123.44</v>
      </c>
      <c r="E12" s="20">
        <v>258.81</v>
      </c>
      <c r="F12" s="15">
        <f t="shared" si="0"/>
        <v>31948</v>
      </c>
      <c r="G12" s="26" t="s">
        <v>40</v>
      </c>
      <c r="H12" s="26" t="s">
        <v>41</v>
      </c>
    </row>
    <row r="13" ht="69.95" customHeight="1" spans="1:8">
      <c r="A13" s="16" t="s">
        <v>44</v>
      </c>
      <c r="B13" s="17" t="s">
        <v>45</v>
      </c>
      <c r="C13" s="18" t="s">
        <v>18</v>
      </c>
      <c r="D13" s="19">
        <v>39.24</v>
      </c>
      <c r="E13" s="20">
        <v>312.07</v>
      </c>
      <c r="F13" s="15">
        <f t="shared" si="0"/>
        <v>12246</v>
      </c>
      <c r="G13" s="26" t="s">
        <v>40</v>
      </c>
      <c r="H13" s="26" t="s">
        <v>41</v>
      </c>
    </row>
    <row r="14" ht="69.95" customHeight="1" spans="1:8">
      <c r="A14" s="16" t="s">
        <v>46</v>
      </c>
      <c r="B14" s="17" t="s">
        <v>47</v>
      </c>
      <c r="C14" s="18" t="s">
        <v>18</v>
      </c>
      <c r="D14" s="19">
        <v>3.53</v>
      </c>
      <c r="E14" s="20">
        <v>344.05</v>
      </c>
      <c r="F14" s="15">
        <f t="shared" si="0"/>
        <v>1214</v>
      </c>
      <c r="G14" s="27" t="s">
        <v>48</v>
      </c>
      <c r="H14" s="27" t="s">
        <v>27</v>
      </c>
    </row>
    <row r="15" ht="109.5" customHeight="1" spans="1:8">
      <c r="A15" s="16" t="s">
        <v>49</v>
      </c>
      <c r="B15" s="17" t="s">
        <v>50</v>
      </c>
      <c r="C15" s="18" t="s">
        <v>30</v>
      </c>
      <c r="D15" s="19">
        <v>39195</v>
      </c>
      <c r="E15" s="20">
        <v>0.65</v>
      </c>
      <c r="F15" s="15">
        <f t="shared" si="0"/>
        <v>25477</v>
      </c>
      <c r="G15" s="24" t="s">
        <v>31</v>
      </c>
      <c r="H15" s="25" t="s">
        <v>32</v>
      </c>
    </row>
    <row r="16" ht="72" customHeight="1" spans="1:8">
      <c r="A16" s="16" t="s">
        <v>51</v>
      </c>
      <c r="B16" s="17" t="s">
        <v>52</v>
      </c>
      <c r="C16" s="18" t="s">
        <v>18</v>
      </c>
      <c r="D16" s="19">
        <v>305.2</v>
      </c>
      <c r="E16" s="20">
        <v>250.03</v>
      </c>
      <c r="F16" s="15">
        <f t="shared" si="0"/>
        <v>76309</v>
      </c>
      <c r="G16" s="28" t="s">
        <v>53</v>
      </c>
      <c r="H16" s="26" t="s">
        <v>41</v>
      </c>
    </row>
    <row r="17" ht="69" customHeight="1" spans="1:8">
      <c r="A17" s="16" t="s">
        <v>54</v>
      </c>
      <c r="B17" s="17" t="s">
        <v>55</v>
      </c>
      <c r="C17" s="18" t="s">
        <v>18</v>
      </c>
      <c r="D17" s="19">
        <v>279.76</v>
      </c>
      <c r="E17" s="20">
        <v>292.97</v>
      </c>
      <c r="F17" s="15">
        <f t="shared" si="0"/>
        <v>81961</v>
      </c>
      <c r="G17" s="29" t="s">
        <v>56</v>
      </c>
      <c r="H17" s="30" t="s">
        <v>57</v>
      </c>
    </row>
    <row r="18" ht="50.1" customHeight="1" spans="1:8">
      <c r="A18" s="16" t="s">
        <v>58</v>
      </c>
      <c r="B18" s="17" t="s">
        <v>59</v>
      </c>
      <c r="C18" s="18" t="s">
        <v>60</v>
      </c>
      <c r="D18" s="19">
        <v>2019</v>
      </c>
      <c r="E18" s="20">
        <v>3.49</v>
      </c>
      <c r="F18" s="15">
        <f t="shared" si="0"/>
        <v>7046</v>
      </c>
      <c r="G18" s="20" t="s">
        <v>61</v>
      </c>
      <c r="H18" s="31" t="s">
        <v>62</v>
      </c>
    </row>
    <row r="19" ht="15" customHeight="1" spans="1:8">
      <c r="A19" s="16" t="s">
        <v>63</v>
      </c>
      <c r="B19" s="17" t="s">
        <v>64</v>
      </c>
      <c r="C19" s="18"/>
      <c r="D19" s="19"/>
      <c r="E19" s="20"/>
      <c r="F19" s="15"/>
      <c r="G19" s="32"/>
      <c r="H19" s="31"/>
    </row>
    <row r="20" ht="65.25" customHeight="1" spans="1:8">
      <c r="A20" s="16" t="s">
        <v>16</v>
      </c>
      <c r="B20" s="33" t="s">
        <v>17</v>
      </c>
      <c r="C20" s="34" t="s">
        <v>18</v>
      </c>
      <c r="D20" s="35">
        <v>661.2</v>
      </c>
      <c r="E20" s="20">
        <v>11.1</v>
      </c>
      <c r="F20" s="15">
        <f t="shared" ref="F20:F28" si="1">ROUND(E20*D20,0)</f>
        <v>7339</v>
      </c>
      <c r="G20" s="21" t="s">
        <v>19</v>
      </c>
      <c r="H20" s="22" t="s">
        <v>20</v>
      </c>
    </row>
    <row r="21" ht="65.25" customHeight="1" spans="1:8">
      <c r="A21" s="36" t="s">
        <v>21</v>
      </c>
      <c r="B21" s="33" t="s">
        <v>22</v>
      </c>
      <c r="C21" s="34" t="s">
        <v>18</v>
      </c>
      <c r="D21" s="35">
        <v>66.1</v>
      </c>
      <c r="E21" s="20">
        <v>11.1</v>
      </c>
      <c r="F21" s="15">
        <f t="shared" si="1"/>
        <v>734</v>
      </c>
      <c r="G21" s="21" t="s">
        <v>23</v>
      </c>
      <c r="H21" s="22" t="s">
        <v>20</v>
      </c>
    </row>
    <row r="22" ht="65.25" customHeight="1" spans="1:8">
      <c r="A22" s="36" t="s">
        <v>24</v>
      </c>
      <c r="B22" s="33" t="s">
        <v>25</v>
      </c>
      <c r="C22" s="34" t="s">
        <v>18</v>
      </c>
      <c r="D22" s="35">
        <v>132.3</v>
      </c>
      <c r="E22" s="20">
        <v>138.23</v>
      </c>
      <c r="F22" s="15">
        <f t="shared" si="1"/>
        <v>18288</v>
      </c>
      <c r="G22" s="23" t="s">
        <v>26</v>
      </c>
      <c r="H22" s="23" t="s">
        <v>27</v>
      </c>
    </row>
    <row r="23" ht="109.5" customHeight="1" spans="1:8">
      <c r="A23" s="36" t="s">
        <v>28</v>
      </c>
      <c r="B23" s="33" t="s">
        <v>65</v>
      </c>
      <c r="C23" s="34" t="s">
        <v>30</v>
      </c>
      <c r="D23" s="35">
        <v>156940</v>
      </c>
      <c r="E23" s="37">
        <v>0.72</v>
      </c>
      <c r="F23" s="15">
        <f t="shared" si="1"/>
        <v>112997</v>
      </c>
      <c r="G23" s="24" t="s">
        <v>31</v>
      </c>
      <c r="H23" s="25" t="s">
        <v>32</v>
      </c>
    </row>
    <row r="24" ht="81" customHeight="1" spans="1:8">
      <c r="A24" s="36" t="s">
        <v>33</v>
      </c>
      <c r="B24" s="33" t="s">
        <v>66</v>
      </c>
      <c r="C24" s="34" t="s">
        <v>18</v>
      </c>
      <c r="D24" s="35">
        <v>1066.4</v>
      </c>
      <c r="E24" s="37">
        <v>282.05</v>
      </c>
      <c r="F24" s="15">
        <f t="shared" si="1"/>
        <v>300778</v>
      </c>
      <c r="G24" s="38" t="s">
        <v>67</v>
      </c>
      <c r="H24" s="26" t="s">
        <v>41</v>
      </c>
    </row>
    <row r="25" ht="60.95" customHeight="1" spans="1:8">
      <c r="A25" s="36" t="s">
        <v>36</v>
      </c>
      <c r="B25" s="33" t="s">
        <v>47</v>
      </c>
      <c r="C25" s="34" t="s">
        <v>18</v>
      </c>
      <c r="D25" s="35">
        <v>2.62</v>
      </c>
      <c r="E25" s="20">
        <v>344.05</v>
      </c>
      <c r="F25" s="15">
        <f t="shared" si="1"/>
        <v>901</v>
      </c>
      <c r="G25" s="27" t="s">
        <v>48</v>
      </c>
      <c r="H25" s="27" t="s">
        <v>27</v>
      </c>
    </row>
    <row r="26" ht="60.95" customHeight="1" spans="1:8">
      <c r="A26" s="36" t="s">
        <v>68</v>
      </c>
      <c r="B26" s="33" t="s">
        <v>69</v>
      </c>
      <c r="C26" s="34" t="s">
        <v>18</v>
      </c>
      <c r="D26" s="35">
        <v>263</v>
      </c>
      <c r="E26" s="20">
        <v>138.23</v>
      </c>
      <c r="F26" s="15">
        <f t="shared" si="1"/>
        <v>36354</v>
      </c>
      <c r="G26" s="23" t="s">
        <v>35</v>
      </c>
      <c r="H26" s="23" t="s">
        <v>27</v>
      </c>
    </row>
    <row r="27" ht="60.95" customHeight="1" spans="1:8">
      <c r="A27" s="36" t="s">
        <v>46</v>
      </c>
      <c r="B27" s="33" t="s">
        <v>70</v>
      </c>
      <c r="C27" s="34" t="s">
        <v>18</v>
      </c>
      <c r="D27" s="35">
        <v>373.9</v>
      </c>
      <c r="E27" s="20">
        <v>344.05</v>
      </c>
      <c r="F27" s="15">
        <f t="shared" si="1"/>
        <v>128640</v>
      </c>
      <c r="G27" s="28" t="s">
        <v>71</v>
      </c>
      <c r="H27" s="39" t="s">
        <v>72</v>
      </c>
    </row>
    <row r="28" ht="60.95" customHeight="1" spans="1:8">
      <c r="A28" s="36" t="s">
        <v>49</v>
      </c>
      <c r="B28" s="33" t="s">
        <v>59</v>
      </c>
      <c r="C28" s="34" t="s">
        <v>60</v>
      </c>
      <c r="D28" s="35">
        <v>1732</v>
      </c>
      <c r="E28" s="37">
        <v>3.49</v>
      </c>
      <c r="F28" s="15">
        <f t="shared" si="1"/>
        <v>6045</v>
      </c>
      <c r="G28" s="20" t="s">
        <v>61</v>
      </c>
      <c r="H28" s="31" t="s">
        <v>73</v>
      </c>
    </row>
    <row r="29" ht="18.95" customHeight="1" spans="1:8">
      <c r="A29" s="16" t="s">
        <v>74</v>
      </c>
      <c r="B29" s="17" t="s">
        <v>75</v>
      </c>
      <c r="C29" s="18"/>
      <c r="D29" s="19"/>
      <c r="E29" s="20"/>
      <c r="F29" s="15"/>
      <c r="G29" s="20"/>
      <c r="H29" s="20"/>
    </row>
    <row r="30" ht="69.95" customHeight="1" spans="1:8">
      <c r="A30" s="16" t="s">
        <v>76</v>
      </c>
      <c r="B30" s="17" t="s">
        <v>77</v>
      </c>
      <c r="C30" s="18" t="s">
        <v>18</v>
      </c>
      <c r="D30" s="19">
        <v>29.44</v>
      </c>
      <c r="E30" s="20">
        <v>248.02</v>
      </c>
      <c r="F30" s="15">
        <f t="shared" ref="F30:F32" si="2">ROUND(E30*D30,0)</f>
        <v>7302</v>
      </c>
      <c r="G30" s="28" t="s">
        <v>71</v>
      </c>
      <c r="H30" s="39" t="s">
        <v>72</v>
      </c>
    </row>
    <row r="31" ht="121.5" customHeight="1" spans="1:8">
      <c r="A31" s="16" t="s">
        <v>78</v>
      </c>
      <c r="B31" s="17" t="s">
        <v>50</v>
      </c>
      <c r="C31" s="18" t="s">
        <v>30</v>
      </c>
      <c r="D31" s="19">
        <v>998</v>
      </c>
      <c r="E31" s="20">
        <v>0.75</v>
      </c>
      <c r="F31" s="15">
        <f t="shared" si="2"/>
        <v>749</v>
      </c>
      <c r="G31" s="24" t="s">
        <v>31</v>
      </c>
      <c r="H31" s="25" t="s">
        <v>32</v>
      </c>
    </row>
    <row r="32" ht="69.95" customHeight="1" spans="1:8">
      <c r="A32" s="16" t="s">
        <v>79</v>
      </c>
      <c r="B32" s="17" t="s">
        <v>52</v>
      </c>
      <c r="C32" s="18" t="s">
        <v>18</v>
      </c>
      <c r="D32" s="19">
        <v>7.62</v>
      </c>
      <c r="E32" s="20">
        <v>919.44</v>
      </c>
      <c r="F32" s="15">
        <f t="shared" si="2"/>
        <v>7006</v>
      </c>
      <c r="G32" s="28" t="s">
        <v>80</v>
      </c>
      <c r="H32" s="26" t="s">
        <v>81</v>
      </c>
    </row>
    <row r="33" ht="34" customHeight="1" spans="1:8">
      <c r="A33" s="40" t="s">
        <v>82</v>
      </c>
      <c r="B33" s="41"/>
      <c r="C33" s="41"/>
      <c r="D33" s="41"/>
      <c r="E33" s="42"/>
      <c r="F33" s="43">
        <f>SUM(F3:F32)</f>
        <v>1218161</v>
      </c>
      <c r="G33" s="13"/>
      <c r="H33" s="13"/>
    </row>
    <row r="34" s="1" customFormat="1" ht="21.95" customHeight="1" spans="1:8">
      <c r="A34" s="44" t="s">
        <v>83</v>
      </c>
      <c r="B34" s="45"/>
      <c r="C34" s="45"/>
      <c r="D34" s="45"/>
      <c r="E34" s="45"/>
      <c r="F34" s="45"/>
      <c r="G34" s="45"/>
      <c r="H34" s="46"/>
    </row>
    <row r="35" s="1" customFormat="1" ht="21.95" customHeight="1" spans="1:8">
      <c r="A35" s="47"/>
      <c r="B35" s="48"/>
      <c r="C35" s="48"/>
      <c r="D35" s="48"/>
      <c r="E35" s="48"/>
      <c r="F35" s="48"/>
      <c r="G35" s="48"/>
      <c r="H35" s="49"/>
    </row>
    <row r="36" s="1" customFormat="1" ht="21.95" customHeight="1" spans="1:8">
      <c r="A36" s="50" t="s">
        <v>84</v>
      </c>
      <c r="B36" s="51"/>
      <c r="C36" s="51"/>
      <c r="D36" s="51"/>
      <c r="E36" s="51"/>
      <c r="F36" s="51"/>
      <c r="G36" s="51"/>
      <c r="H36" s="52"/>
    </row>
    <row r="37" s="1" customFormat="1" ht="21.95" customHeight="1" spans="1:8">
      <c r="A37" s="53" t="s">
        <v>85</v>
      </c>
      <c r="B37" s="4"/>
      <c r="C37" s="4"/>
      <c r="D37" s="4"/>
      <c r="E37" s="4"/>
      <c r="F37" s="4"/>
      <c r="G37" s="4"/>
      <c r="H37" s="54"/>
    </row>
    <row r="38" s="1" customFormat="1" ht="21.95" customHeight="1" spans="1:8">
      <c r="A38" s="53" t="s">
        <v>86</v>
      </c>
      <c r="B38" s="4"/>
      <c r="C38" s="4"/>
      <c r="D38" s="4"/>
      <c r="E38" s="4"/>
      <c r="F38" s="4"/>
      <c r="G38" s="4"/>
      <c r="H38" s="54"/>
    </row>
    <row r="39" s="1" customFormat="1" ht="21.95" customHeight="1" spans="1:8">
      <c r="A39" s="53" t="s">
        <v>87</v>
      </c>
      <c r="B39" s="55"/>
      <c r="C39" s="55"/>
      <c r="D39" s="55"/>
      <c r="E39" s="55"/>
      <c r="F39" s="55"/>
      <c r="G39" s="55"/>
      <c r="H39" s="56"/>
    </row>
    <row r="40" s="2" customFormat="1" ht="21.95" customHeight="1" spans="1:8">
      <c r="A40" s="57" t="s">
        <v>88</v>
      </c>
      <c r="B40" s="58"/>
      <c r="C40" s="58"/>
      <c r="D40" s="58"/>
      <c r="E40" s="58"/>
      <c r="F40" s="58"/>
      <c r="G40" s="58"/>
      <c r="H40" s="59"/>
    </row>
  </sheetData>
  <sheetProtection password="C411" sheet="1" objects="1"/>
  <mergeCells count="8">
    <mergeCell ref="A1:H1"/>
    <mergeCell ref="A33:E33"/>
    <mergeCell ref="A36:H36"/>
    <mergeCell ref="A37:H37"/>
    <mergeCell ref="A38:H38"/>
    <mergeCell ref="A39:H39"/>
    <mergeCell ref="A40:H40"/>
    <mergeCell ref="A34:H35"/>
  </mergeCells>
  <pageMargins left="0.578472222222222" right="0.590277777777778" top="0.590277777777778" bottom="1.0625" header="0.314583333333333" footer="0.314583333333333"/>
  <pageSetup paperSize="9" scale="77" orientation="landscape" horizontalDpi="600"/>
  <headerFooter>
    <oddFooter>&amp;L&amp;14投标法定代表人或授权委托人：（签字盖章）&amp;R第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一标段</vt:lpstr>
      <vt:lpstr>二标段</vt:lpstr>
      <vt:lpstr>三标段</vt:lpstr>
      <vt:lpstr>四标段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หม～าป、่าโด-ดเดี</cp:lastModifiedBy>
  <dcterms:created xsi:type="dcterms:W3CDTF">2020-02-19T11:30:00Z</dcterms:created>
  <cp:lastPrinted>2020-03-11T07:13:00Z</cp:lastPrinted>
  <dcterms:modified xsi:type="dcterms:W3CDTF">2020-06-07T03:20:47Z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